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ad Me" sheetId="1" state="visible" r:id="rId3"/>
    <sheet name="Build" sheetId="2" state="visible" r:id="rId4"/>
    <sheet name="Document" sheetId="3" state="visible" r:id="rId5"/>
    <sheet name="Data" sheetId="4" state="visible" r:id="rId6"/>
  </sheets>
  <definedNames>
    <definedName function="false" hidden="false" localSheetId="2" name="_xlnm.Print_Area" vbProcedure="false">Document!$A$1:$E$48</definedName>
    <definedName function="false" hidden="false" name="ClassList" vbProcedure="false">Data!$P$2:$P$4</definedName>
    <definedName function="false" hidden="false" name="DocTypeList" vbProcedure="false">Data!$N$2:$N$6</definedName>
    <definedName function="false" hidden="false" name="Guideline" vbProcedure="false">Data!$L$2:$L$5</definedName>
    <definedName function="false" hidden="false" name="Policy" vbProcedure="false">Data!$I$2:$I$26</definedName>
    <definedName function="false" hidden="false" name="Procedure" vbProcedure="false">Data!$K$2:$K$39</definedName>
    <definedName function="false" hidden="false" name="Standard" vbProcedure="false">Data!$J$2:$J$9</definedName>
    <definedName function="false" hidden="false" name="Strategy" vbProcedure="false">Data!$H$2:$H$8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<sst xmlns="http://schemas.openxmlformats.org/spreadsheetml/2006/main" count="626" uniqueCount="342">
  <si>
    <t xml:space="preserve">DORA documentation builder</t>
  </si>
  <si>
    <t xml:space="preserve">A self-contained tool to draft any DORA-required document, from the BaFin documentation overview.</t>
  </si>
  <si>
    <t xml:space="preserve">Built by Sameer Khairkar  |  sameerkhairkar.com</t>
  </si>
  <si>
    <t xml:space="preserve">How to use</t>
  </si>
  <si>
    <t xml:space="preserve">1.  Build tab: choose a Document type, then a Document. The document list changes with the type.</t>
  </si>
  <si>
    <t xml:space="preserve">2.  Fill in Your details (entity, owner, approver, version, dates, classification).</t>
  </si>
  <si>
    <t xml:space="preserve">3.  Optional: type your own text for any section in part 3. Leave blank to keep the built-in guidance.</t>
  </si>
  <si>
    <t xml:space="preserve">4.  Document tab: the full document is assembled for you.</t>
  </si>
  <si>
    <t xml:space="preserve">5.  PDF: File &gt; Save As (or Export) &gt; PDF. The print area is already set.</t>
  </si>
  <si>
    <t xml:space="preserve">6.  Word: select the document range on the Document tab, Copy, then Paste into Word.</t>
  </si>
  <si>
    <t xml:space="preserve">The five document types</t>
  </si>
  <si>
    <t xml:space="preserve">Strategy   - sets direction. Structured on Rumelt's kernel: diagnosis, guiding policy, coherent actions.</t>
  </si>
  <si>
    <t xml:space="preserve">Policy     - a mandatory high-level rule: what the rule is and why. States intent, not step-by-step how.</t>
  </si>
  <si>
    <t xml:space="preserve">Standard   - a mandatory specific requirement that supports a policy (e.g. 'encrypt at rest with AES-256').</t>
  </si>
  <si>
    <t xml:space="preserve">Procedure  - step-by-step instructions that implement a standard or policy. Includes plans and registers.</t>
  </si>
  <si>
    <t xml:space="preserve">Guideline  - recommended, non-mandatory good practice. Advice, not enforcement.</t>
  </si>
  <si>
    <t xml:space="preserve">BaFin names Strategies, Policies and Procedures (the 'further documentation'). Standards and Guidelines are</t>
  </si>
  <si>
    <t xml:space="preserve">the internal layers you build beneath a policy; those entries mirror the verified RTS references.</t>
  </si>
  <si>
    <t xml:space="preserve">Provenance and verification</t>
  </si>
  <si>
    <t xml:space="preserve">Every title and article reference was transcribed by direct high-resolution reading of the BaFin overview PDF.</t>
  </si>
  <si>
    <t xml:space="preserve">Always confirm every article against the current consolidated DORA and RTS text on EUR-Lex before you rely on</t>
  </si>
  <si>
    <t xml:space="preserve">it in a real BaFin review. RTS article numbers move when the Commission adopts technical amendments.</t>
  </si>
  <si>
    <t xml:space="preserve">Source: BaFin, Documentation requirements for financial entities according to DORA (single-page overview,</t>
  </si>
  <si>
    <t xml:space="preserve">dated 12.08.2025). https://www.bafin.de/SharedDocs/Downloads/EN/Anlage/dl_anlage_DORA_Dokumentationsanforderungen_1_en.html</t>
  </si>
  <si>
    <t xml:space="preserve">Pick a type, pick a document, add your details. The Document tab fills in. Then Save As PDF.</t>
  </si>
  <si>
    <t xml:space="preserve">1  Choose the document</t>
  </si>
  <si>
    <t xml:space="preserve">Document type</t>
  </si>
  <si>
    <t xml:space="preserve">Policy</t>
  </si>
  <si>
    <t xml:space="preserve">sets the section structure</t>
  </si>
  <si>
    <t xml:space="preserve">Document</t>
  </si>
  <si>
    <t xml:space="preserve">Information security policy</t>
  </si>
  <si>
    <t xml:space="preserve">list changes with the type above</t>
  </si>
  <si>
    <t xml:space="preserve">2  Your details</t>
  </si>
  <si>
    <t xml:space="preserve">Entity name</t>
  </si>
  <si>
    <t xml:space="preserve">[Entity name]</t>
  </si>
  <si>
    <t xml:space="preserve">Document owner (role)</t>
  </si>
  <si>
    <t xml:space="preserve">Chief Information Security Officer</t>
  </si>
  <si>
    <t xml:space="preserve">Owner name</t>
  </si>
  <si>
    <t xml:space="preserve">[Owner name]</t>
  </si>
  <si>
    <t xml:space="preserve">Approver (role)</t>
  </si>
  <si>
    <t xml:space="preserve">Management Body</t>
  </si>
  <si>
    <t xml:space="preserve">Approver name</t>
  </si>
  <si>
    <t xml:space="preserve">[Approver name]</t>
  </si>
  <si>
    <t xml:space="preserve">Version</t>
  </si>
  <si>
    <t xml:space="preserve">1.0</t>
  </si>
  <si>
    <t xml:space="preserve">Effective date</t>
  </si>
  <si>
    <t xml:space="preserve">2026-09-01</t>
  </si>
  <si>
    <t xml:space="preserve">Next review</t>
  </si>
  <si>
    <t xml:space="preserve">2027-09-01</t>
  </si>
  <si>
    <t xml:space="preserve">Classification</t>
  </si>
  <si>
    <t xml:space="preserve">Internal</t>
  </si>
  <si>
    <t xml:space="preserve">Document title (optional override)</t>
  </si>
  <si>
    <t xml:space="preserve">3  Your content  (optional - leave blank to keep the built-in guidance)</t>
  </si>
  <si>
    <t xml:space="preserve">Section</t>
  </si>
  <si>
    <t xml:space="preserve">Your text (overrides guidance)</t>
  </si>
  <si>
    <t xml:space="preserve">1. Document control</t>
  </si>
  <si>
    <t xml:space="preserve">Document owner</t>
  </si>
  <si>
    <t xml:space="preserve">Approver</t>
  </si>
  <si>
    <t xml:space="preserve">Entity</t>
  </si>
  <si>
    <t xml:space="preserve">Chapter (BaFin overview)</t>
  </si>
  <si>
    <t xml:space="preserve">3. Regulatory references</t>
  </si>
  <si>
    <t xml:space="preserve">Source</t>
  </si>
  <si>
    <t xml:space="preserve">Article</t>
  </si>
  <si>
    <t xml:space="preserve">What it requires</t>
  </si>
  <si>
    <t xml:space="preserve">Regulation (EU) 2022/2554 (DORA)</t>
  </si>
  <si>
    <t xml:space="preserve">RTS / ITS (delegated / implementing)</t>
  </si>
  <si>
    <t xml:space="preserve">Completes the DORA obligation with detailed technical requirements.</t>
  </si>
  <si>
    <t xml:space="preserve">Verify every article against the current consolidated text on EUR-Lex before relying on this in a filing. RTS article numbers move when the Commission adopts technical amendments. Mapping transcribed from the BaFin overview 'Documentation requirements for financial entities according to DORA'.</t>
  </si>
  <si>
    <t xml:space="preserve">Approval</t>
  </si>
  <si>
    <t xml:space="preserve">Role</t>
  </si>
  <si>
    <t xml:space="preserve">Name</t>
  </si>
  <si>
    <t xml:space="preserve">Date</t>
  </si>
  <si>
    <t xml:space="preserve">Signature</t>
  </si>
  <si>
    <t xml:space="preserve">Management body (where required)</t>
  </si>
  <si>
    <t xml:space="preserve">Type</t>
  </si>
  <si>
    <t xml:space="preserve">Chapter</t>
  </si>
  <si>
    <t xml:space="preserve">DORA</t>
  </si>
  <si>
    <t xml:space="preserve">RTS/ITS</t>
  </si>
  <si>
    <t xml:space="preserve">Strategy</t>
  </si>
  <si>
    <t xml:space="preserve">Standard</t>
  </si>
  <si>
    <t xml:space="preserve">Procedure</t>
  </si>
  <si>
    <t xml:space="preserve">Guideline</t>
  </si>
  <si>
    <t xml:space="preserve">Types</t>
  </si>
  <si>
    <t xml:space="preserve">Key</t>
  </si>
  <si>
    <t xml:space="preserve">Heading</t>
  </si>
  <si>
    <t xml:space="preserve">Body</t>
  </si>
  <si>
    <t xml:space="preserve">DOR strategy</t>
  </si>
  <si>
    <t xml:space="preserve">Ch. II</t>
  </si>
  <si>
    <t xml:space="preserve">Article 6(8) in conjunction with Article 5(2)(d) DORA</t>
  </si>
  <si>
    <t xml:space="preserve">Encryption and cryptographic controls standard</t>
  </si>
  <si>
    <t xml:space="preserve">Report on the ICT risk management framework review</t>
  </si>
  <si>
    <t xml:space="preserve">ICT security awareness guideline</t>
  </si>
  <si>
    <t xml:space="preserve">Public</t>
  </si>
  <si>
    <t xml:space="preserve">Strategy|2</t>
  </si>
  <si>
    <t xml:space="preserve">2. Executive summary</t>
  </si>
  <si>
    <t xml:space="preserve">State the strategy in one paragraph a board member can repeat: what we are trying to achieve, by when, and why it matters now. Lead with the outcome, not the activity.</t>
  </si>
  <si>
    <t xml:space="preserve">Business strategy</t>
  </si>
  <si>
    <t xml:space="preserve">Article 6(8)(a) DORA</t>
  </si>
  <si>
    <t xml:space="preserve">ICT business continuity policy</t>
  </si>
  <si>
    <t xml:space="preserve">Network security standard</t>
  </si>
  <si>
    <t xml:space="preserve">(ICT) audit plan incl. follow-up process of critical audit findings</t>
  </si>
  <si>
    <t xml:space="preserve">Secure development guideline</t>
  </si>
  <si>
    <t xml:space="preserve">Strategy|4</t>
  </si>
  <si>
    <t xml:space="preserve">4. Diagnosis: current state and central challenge</t>
  </si>
  <si>
    <t xml:space="preserve">Name the single most important challenge this strategy exists to overcome. Describe the current state honestly, the obstacles, and why the status quo will not hold. Everything below flows from this diagnosis, so do not skip it (Rumelt, Good Strategy Bad Strategy).</t>
  </si>
  <si>
    <t xml:space="preserve">ICT risk management framework</t>
  </si>
  <si>
    <t xml:space="preserve">Article 6 DORA</t>
  </si>
  <si>
    <t xml:space="preserve">(Overall) business continuity policy (incl. BIA)</t>
  </si>
  <si>
    <t xml:space="preserve">Logging standard</t>
  </si>
  <si>
    <t xml:space="preserve">Inventory of all ICT supported business functions, roles and responsibilities</t>
  </si>
  <si>
    <t xml:space="preserve">Acceptable use guideline</t>
  </si>
  <si>
    <t xml:space="preserve">Confidential</t>
  </si>
  <si>
    <t xml:space="preserve">Strategy|5</t>
  </si>
  <si>
    <t xml:space="preserve">5. Guiding policy: strategic approach</t>
  </si>
  <si>
    <t xml:space="preserve">Set the overall approach that meets the challenge in section 4. Like guardrails, it directs and constrains action without listing every task. State the few choices that define how we will win, and what we will deliberately not do.</t>
  </si>
  <si>
    <t xml:space="preserve">Communication strategy for ICT-related incidents</t>
  </si>
  <si>
    <t xml:space="preserve">Article 14(3) in conjunction with Article 6(8)(h) DORA</t>
  </si>
  <si>
    <t xml:space="preserve">Backup policies</t>
  </si>
  <si>
    <t xml:space="preserve">Identity and access management standard</t>
  </si>
  <si>
    <t xml:space="preserve">Inventory of all (critical) information assets and ICT assets</t>
  </si>
  <si>
    <t xml:space="preserve">-- Custom document (fill in your own) --</t>
  </si>
  <si>
    <t xml:space="preserve">Strategy|6</t>
  </si>
  <si>
    <t xml:space="preserve">6. Coherent actions and initiatives</t>
  </si>
  <si>
    <t xml:space="preserve">List the coordinated actions that carry out the guiding policy. Each should reinforce the others, not merely coexist. For each: owner, dependency, and the first concrete step. Avoid a laundry list of unconnected projects.</t>
  </si>
  <si>
    <t xml:space="preserve">Strategy on ICT third-party risk</t>
  </si>
  <si>
    <t xml:space="preserve">Ch. V-I</t>
  </si>
  <si>
    <t xml:space="preserve">Article 28(2) DORA</t>
  </si>
  <si>
    <t xml:space="preserve">Communication policies for staff (in relation to the ICT risk management framework)</t>
  </si>
  <si>
    <t xml:space="preserve">Patch and vulnerability management standard</t>
  </si>
  <si>
    <t xml:space="preserve">Inventory of all processes that are dependent on ICT third-party service providers</t>
  </si>
  <si>
    <t xml:space="preserve">Strategy|7</t>
  </si>
  <si>
    <t xml:space="preserve">7. Objectives, targets and metrics</t>
  </si>
  <si>
    <t xml:space="preserve">Define the measurable results that show the strategy is working: the objective, the metric, the current baseline, the target, and the review date. Keep to the few that matter.</t>
  </si>
  <si>
    <t xml:space="preserve">ICT multi-vendor strategy (optional)</t>
  </si>
  <si>
    <t xml:space="preserve">Article 28(2) in conjunction with Article 6(9) DORA</t>
  </si>
  <si>
    <t xml:space="preserve">ICT risk management policies</t>
  </si>
  <si>
    <t xml:space="preserve">Data and system security standard</t>
  </si>
  <si>
    <t xml:space="preserve">ICT risk management procedures</t>
  </si>
  <si>
    <t xml:space="preserve">Strategy|8</t>
  </si>
  <si>
    <t xml:space="preserve">8. Governance, ownership and resourcing</t>
  </si>
  <si>
    <t xml:space="preserve">State who owns the strategy, the decision forum, the cadence of review, and the resources committed. Name the management body role that approves and oversees it under the regulation.</t>
  </si>
  <si>
    <t xml:space="preserve">Article 9(4)(a) DORA</t>
  </si>
  <si>
    <t xml:space="preserve">ICT asset management policy</t>
  </si>
  <si>
    <t xml:space="preserve">Information in transit protection standard</t>
  </si>
  <si>
    <t xml:space="preserve">ICT asset management procedure</t>
  </si>
  <si>
    <t xml:space="preserve">Strategy|9</t>
  </si>
  <si>
    <t xml:space="preserve">9. Related documents</t>
  </si>
  <si>
    <t xml:space="preserve">List the policies, standards and procedures that implement this strategy, and the regulation it discharges. Link each by exact document title.</t>
  </si>
  <si>
    <t xml:space="preserve">Article 11 in conjunction with Article 5(2)(e) and Article 8 DORA</t>
  </si>
  <si>
    <t xml:space="preserve">Article 24 RTS RMF</t>
  </si>
  <si>
    <t xml:space="preserve">Policy on encryption and cryptographic controls</t>
  </si>
  <si>
    <t xml:space="preserve">Protection measures of cryptographic keys</t>
  </si>
  <si>
    <t xml:space="preserve">Policy|2</t>
  </si>
  <si>
    <t xml:space="preserve">2. Purpose and scope</t>
  </si>
  <si>
    <t xml:space="preserve">Purpose: one short paragraph on what the policy exists to do and the obligation it discharges. Scope: who and what it covers (roles, units, systems, third parties) and what is explicitly out of scope. State the boundary in plain words.</t>
  </si>
  <si>
    <t xml:space="preserve">Article 11(1) and (5) in conjunction with Article 5(2)(e) DORA</t>
  </si>
  <si>
    <t xml:space="preserve">Policies for ICT operations</t>
  </si>
  <si>
    <t xml:space="preserve">Procedures for ICT operations</t>
  </si>
  <si>
    <t xml:space="preserve">Policy|4</t>
  </si>
  <si>
    <t xml:space="preserve">4. Definitions</t>
  </si>
  <si>
    <t xml:space="preserve">Define only the terms you actually use in the body. Quote or paraphrase DORA Article 3 where the regulation defines a term. If you use a term once, write it in plain words instead.</t>
  </si>
  <si>
    <t xml:space="preserve">Article 12(1)(a) and (2) DORA</t>
  </si>
  <si>
    <t xml:space="preserve">Policies for patches and updates</t>
  </si>
  <si>
    <t xml:space="preserve">Register for all certificates and certificate-storing devices (for at least ICT assets supporting critical or important functions)</t>
  </si>
  <si>
    <t xml:space="preserve">Policy|5</t>
  </si>
  <si>
    <t xml:space="preserve">5. Policy statements (mandatory rules)</t>
  </si>
  <si>
    <t xml:space="preserve">The binding rules. Write each as one subject, one verb, one condition, one record. Example: 'All staff acknowledge this policy in writing before being granted ICT access.' Five is a working minimum, ten a working maximum for a single policy.</t>
  </si>
  <si>
    <t xml:space="preserve">Article 14(2) DORA</t>
  </si>
  <si>
    <t xml:space="preserve">Policies on network security management</t>
  </si>
  <si>
    <t xml:space="preserve">Capacity and performance management procedures</t>
  </si>
  <si>
    <t xml:space="preserve">Policy|6</t>
  </si>
  <si>
    <t xml:space="preserve">6. Roles and responsibilities</t>
  </si>
  <si>
    <t xml:space="preserve">Use the three lines of defence: first line operates the controls, second line owns the policy and monitors, third line gives independent assurance. Name the management body role where the regulation requires approval or oversight.</t>
  </si>
  <si>
    <t xml:space="preserve">Article 3 RTS RMF</t>
  </si>
  <si>
    <t xml:space="preserve">Policies to protect information in transit</t>
  </si>
  <si>
    <t xml:space="preserve">Vulnerability management procedures</t>
  </si>
  <si>
    <t xml:space="preserve">Policy|7</t>
  </si>
  <si>
    <t xml:space="preserve">7. Compliance, monitoring and enforcement</t>
  </si>
  <si>
    <t xml:space="preserve">How adherence is monitored, who monitors it, and what happens on breach. State the evidence produced and the consequence of non-compliance in plain terms.</t>
  </si>
  <si>
    <t xml:space="preserve">Article 9(2) and (4)(c) DORA</t>
  </si>
  <si>
    <t xml:space="preserve">Article 4 RTS RMF</t>
  </si>
  <si>
    <t xml:space="preserve">ICT project management policy (incl. ICT project risk assessment)</t>
  </si>
  <si>
    <t xml:space="preserve">Patch management procedures</t>
  </si>
  <si>
    <t xml:space="preserve">Policy|8</t>
  </si>
  <si>
    <t xml:space="preserve">8. Exceptions and deviations</t>
  </si>
  <si>
    <t xml:space="preserve">No exception is valid without prior written approval from the owner and the second line. Exceptions are recorded, time-bound (maximum twelve months) and reviewed at the next policy review. Repeated exceptions mean the policy needs redrafting, not abandoning.</t>
  </si>
  <si>
    <t xml:space="preserve">Article 9(2) DORA</t>
  </si>
  <si>
    <t xml:space="preserve">Article 6 and 7 RTS RMF</t>
  </si>
  <si>
    <t xml:space="preserve">Policy governing the acquisition, development and maintenance of ICT systems</t>
  </si>
  <si>
    <t xml:space="preserve">Data and system security procedure</t>
  </si>
  <si>
    <t xml:space="preserve">Policy|9</t>
  </si>
  <si>
    <t xml:space="preserve">9. Review, evidence and related documents</t>
  </si>
  <si>
    <t xml:space="preserve">Review at least annually or on material change. List the evidence the owner must produce on request, where it lives, and its retention. Link the related standards, procedures and the underlying regulation.</t>
  </si>
  <si>
    <t xml:space="preserve">Article 8 RTS RMF</t>
  </si>
  <si>
    <t xml:space="preserve">Policies for ICT change management</t>
  </si>
  <si>
    <t xml:space="preserve">Logging procedures, protocols and tools</t>
  </si>
  <si>
    <t xml:space="preserve">Standard|2</t>
  </si>
  <si>
    <t xml:space="preserve">Purpose: the specific requirement this standard sets and the policy it supports. Scope: the exact systems, technologies, environments or assets it applies to. A standard is narrower and more prescriptive than the policy above it.</t>
  </si>
  <si>
    <t xml:space="preserve">Article 9(4)(f) DORA</t>
  </si>
  <si>
    <t xml:space="preserve">Physical and environmental security policy</t>
  </si>
  <si>
    <t xml:space="preserve">Procedures, protocols and tools on network security management</t>
  </si>
  <si>
    <t xml:space="preserve">Standard|4</t>
  </si>
  <si>
    <t xml:space="preserve">4. Normative references and definitions</t>
  </si>
  <si>
    <t xml:space="preserve">List the policy this standard sits under, the external standards it adopts (for example ISO/IEC 27001, NIST), and the RTS articles it implements. Define technical terms used in the requirements.</t>
  </si>
  <si>
    <t xml:space="preserve">Article 13 RTS RMF</t>
  </si>
  <si>
    <t xml:space="preserve">Human resources policy</t>
  </si>
  <si>
    <t xml:space="preserve">Procedures, protocols and tools to protect information in transit</t>
  </si>
  <si>
    <t xml:space="preserve">Standard|5</t>
  </si>
  <si>
    <t xml:space="preserve">5. Mandatory requirements</t>
  </si>
  <si>
    <t xml:space="preserve">The specific, testable requirements. Each is mandatory and measurable. Example: 'All data at rest is encrypted with AES-256 or stronger.' Number each requirement so procedures and audits can cite it. State the required configuration, not the reasoning.</t>
  </si>
  <si>
    <t xml:space="preserve">Article 14 RTS RMF</t>
  </si>
  <si>
    <t xml:space="preserve">Identity management policies</t>
  </si>
  <si>
    <t xml:space="preserve">ICT systems' acquisition, development and maintenance procedure</t>
  </si>
  <si>
    <t xml:space="preserve">Standard|6</t>
  </si>
  <si>
    <t xml:space="preserve">Who implements the requirements, who verifies them, and who approves deviations. Map each requirement group to an owner.</t>
  </si>
  <si>
    <t xml:space="preserve">Article 15 RTS RMF</t>
  </si>
  <si>
    <t xml:space="preserve">Policy as part of control of access management rights</t>
  </si>
  <si>
    <t xml:space="preserve">Procedures and controls for ICT change management</t>
  </si>
  <si>
    <t xml:space="preserve">Standard|7</t>
  </si>
  <si>
    <t xml:space="preserve">7. Compliance and measurement</t>
  </si>
  <si>
    <t xml:space="preserve">How conformance is tested and measured (scans, reviews, control tests), the frequency, and the pass or fail threshold. State how a non-conformance is raised and tracked to closure.</t>
  </si>
  <si>
    <t xml:space="preserve">Article 16(1) RTS RMF</t>
  </si>
  <si>
    <t xml:space="preserve">ICT-related incident management policy</t>
  </si>
  <si>
    <t xml:space="preserve">Identity management procedures</t>
  </si>
  <si>
    <t xml:space="preserve">Standard|8</t>
  </si>
  <si>
    <t xml:space="preserve">How to request a deviation, who approves it, the maximum duration, and the compensating controls required while the deviation stands. All deviations are recorded and time-bound.</t>
  </si>
  <si>
    <t xml:space="preserve">Article 9(4)(e) DORA</t>
  </si>
  <si>
    <t xml:space="preserve">Policies to prioritise, classify and remedy all issues revealed throughout the performance of the tests</t>
  </si>
  <si>
    <t xml:space="preserve">Procedures that address access rights</t>
  </si>
  <si>
    <t xml:space="preserve">Standard|9</t>
  </si>
  <si>
    <t xml:space="preserve">Review cadence and triggers. Evidence of conformance and where it is held. Link the parent policy, the implementing procedures, and the RTS articles.</t>
  </si>
  <si>
    <t xml:space="preserve">Article 18 RTS RMF</t>
  </si>
  <si>
    <t xml:space="preserve">Digital operational resilience testing programme</t>
  </si>
  <si>
    <t xml:space="preserve">Mechanisms to promptly detect anomalous activities</t>
  </si>
  <si>
    <t xml:space="preserve">Procedure|2</t>
  </si>
  <si>
    <t xml:space="preserve">Purpose: the outcome this procedure produces and the standard or policy it implements. Scope: where it applies, the systems and teams involved, and what it does not cover.</t>
  </si>
  <si>
    <t xml:space="preserve">Article 19 RTS RMF</t>
  </si>
  <si>
    <t xml:space="preserve">Policy on the use of ICT services supporting critical or important functions</t>
  </si>
  <si>
    <t xml:space="preserve">ICT business continuity plans (ICT BCP)</t>
  </si>
  <si>
    <t xml:space="preserve">Procedure|4</t>
  </si>
  <si>
    <t xml:space="preserve">4. Roles and responsibilities (RACI)</t>
  </si>
  <si>
    <t xml:space="preserve">List every role that touches the process and mark Responsible, Accountable, Consulted, Informed for each step group. One role is Accountable per step. Name the handoffs between roles explicitly.</t>
  </si>
  <si>
    <t xml:space="preserve">Article 20 RTS RMF</t>
  </si>
  <si>
    <t xml:space="preserve">Policy regarding the use of ICT services</t>
  </si>
  <si>
    <t xml:space="preserve">Documentation of testing of the ICT BCPs</t>
  </si>
  <si>
    <t xml:space="preserve">Procedure|5</t>
  </si>
  <si>
    <t xml:space="preserve">5. Trigger, inputs and prerequisites</t>
  </si>
  <si>
    <t xml:space="preserve">What starts the procedure (event, schedule or request), the inputs required, the access and approvals needed before step one, and any preconditions that must be true.</t>
  </si>
  <si>
    <t xml:space="preserve">Article 9(4)(c) DORA</t>
  </si>
  <si>
    <t xml:space="preserve">Article 21 RTS RMF</t>
  </si>
  <si>
    <t xml:space="preserve">ICT response and recovery plans</t>
  </si>
  <si>
    <t xml:space="preserve">Procedure|6</t>
  </si>
  <si>
    <t xml:space="preserve">6. Procedure steps</t>
  </si>
  <si>
    <t xml:space="preserve">Numbered, sequential, imperative steps: one action per step, the role that performs it, the system used, and the decision or record it produces. Show decision branches explicitly (if X then step 7, else step 9). An operator in a hurry must be able to follow this without asking.</t>
  </si>
  <si>
    <t xml:space="preserve">Ch. III</t>
  </si>
  <si>
    <t xml:space="preserve">Article 22 and 23 RTS RMF</t>
  </si>
  <si>
    <t xml:space="preserve">Records of activities before and during disruption events when their ICT BCPs and ICT response and recovery plans are activated</t>
  </si>
  <si>
    <t xml:space="preserve">Procedure|7</t>
  </si>
  <si>
    <t xml:space="preserve">7. Outputs, records and evidence</t>
  </si>
  <si>
    <t xml:space="preserve">What the procedure produces, where each record is stored, the retention period, and the evidence a reviewer or the competent authority can request. Tie records back to the steps that create them.</t>
  </si>
  <si>
    <t xml:space="preserve">Ch. IV</t>
  </si>
  <si>
    <t xml:space="preserve">Article 24(5) DORA</t>
  </si>
  <si>
    <t xml:space="preserve">Backup procedures</t>
  </si>
  <si>
    <t xml:space="preserve">Procedure|8</t>
  </si>
  <si>
    <t xml:space="preserve">8. Exceptions and escalation</t>
  </si>
  <si>
    <t xml:space="preserve">What to do when a step fails or a precondition is not met. The escalation path, the on-call or owner contact, and the timebound for escalating. When to invoke the incident or continuity process instead.</t>
  </si>
  <si>
    <t xml:space="preserve">Article 25(1) in conjunction with Article 24(2) DORA</t>
  </si>
  <si>
    <t xml:space="preserve">Restoration and recovery procedures and methods</t>
  </si>
  <si>
    <t xml:space="preserve">Procedure|9</t>
  </si>
  <si>
    <t xml:space="preserve">9. Review and related documents</t>
  </si>
  <si>
    <t xml:space="preserve">Review cadence and triggers. Link the parent standard or policy, related procedures, and the underlying regulation or RTS articles.</t>
  </si>
  <si>
    <t xml:space="preserve">Article 28(2) and (10) DORA</t>
  </si>
  <si>
    <t xml:space="preserve">Article 1 to 11 RTS TPPol</t>
  </si>
  <si>
    <t xml:space="preserve">ICT security awareness programmes</t>
  </si>
  <si>
    <t xml:space="preserve">Guideline|2</t>
  </si>
  <si>
    <t xml:space="preserve">Purpose: the good practice this guideline promotes and the policy or standard it supports. Scope: who it is for and in what situations. A guideline is recommended, not mandatory; say so plainly here.</t>
  </si>
  <si>
    <t xml:space="preserve">Article 5(2)(h) DORA</t>
  </si>
  <si>
    <t xml:space="preserve">Digital operational resilience training</t>
  </si>
  <si>
    <t xml:space="preserve">Guideline|4</t>
  </si>
  <si>
    <t xml:space="preserve">4. Background and definitions</t>
  </si>
  <si>
    <t xml:space="preserve">Why this guidance exists, the risk it helps manage, and the terms used. Give the reader enough context to apply judgement rather than follow rules blindly.</t>
  </si>
  <si>
    <t xml:space="preserve">Article 6(5) DORA</t>
  </si>
  <si>
    <t xml:space="preserve">Article 27 RTS RMF</t>
  </si>
  <si>
    <t xml:space="preserve">Crisis communication plans</t>
  </si>
  <si>
    <t xml:space="preserve">Guideline|5</t>
  </si>
  <si>
    <t xml:space="preserve">5. Recommended practices (non-mandatory)</t>
  </si>
  <si>
    <t xml:space="preserve">The recommended approaches, written as advice: 'Prefer X because Y.' Distinguish clearly from mandatory standards. Where a choice exists, explain the trade-off so the reader can decide well.</t>
  </si>
  <si>
    <t xml:space="preserve">Article 6(6) to (7) in conjunction with Article 5(2)(f) DORA</t>
  </si>
  <si>
    <t xml:space="preserve">ICT-related incident management process</t>
  </si>
  <si>
    <t xml:space="preserve">Guideline|6</t>
  </si>
  <si>
    <t xml:space="preserve">6. Worked examples and rationale</t>
  </si>
  <si>
    <t xml:space="preserve">Concrete examples of the guidance applied well, and the reasoning behind each recommendation. Examples carry more weight than rules in a guideline.</t>
  </si>
  <si>
    <t xml:space="preserve">Article 8(1) and (6) DORA</t>
  </si>
  <si>
    <t xml:space="preserve">Records of all ICT-related incidents and significant cyber threats</t>
  </si>
  <si>
    <t xml:space="preserve">Guideline|7</t>
  </si>
  <si>
    <t xml:space="preserve">7. Roles and points of contact</t>
  </si>
  <si>
    <t xml:space="preserve">Who owns this guidance, who can advise on applying it, and where to ask questions. A guideline works through help, not enforcement.</t>
  </si>
  <si>
    <t xml:space="preserve">Article 8(1), (4) and (6) DORA</t>
  </si>
  <si>
    <t xml:space="preserve">Procedures to prioritise, classify and remedy all issues revealed throughout the performance of the tests</t>
  </si>
  <si>
    <t xml:space="preserve">Guideline|8</t>
  </si>
  <si>
    <t xml:space="preserve">8. Adoption and support</t>
  </si>
  <si>
    <t xml:space="preserve">How teams are expected to adopt the guidance, what support is available, and how feedback improves it. Note that repeated need for a rule may mean this should become a standard.</t>
  </si>
  <si>
    <t xml:space="preserve">Article 8(5) to (6) DORA</t>
  </si>
  <si>
    <t xml:space="preserve">Validation methodologies</t>
  </si>
  <si>
    <t xml:space="preserve">Guideline|9</t>
  </si>
  <si>
    <t xml:space="preserve">Review cadence. Link the policy or standard this guideline supports, related procedures, and any external good-practice references.</t>
  </si>
  <si>
    <t xml:space="preserve">Register of information</t>
  </si>
  <si>
    <t xml:space="preserve">Article 5 RTS RMF</t>
  </si>
  <si>
    <t xml:space="preserve">Exit plans</t>
  </si>
  <si>
    <t xml:space="preserve">Article 9(4)(d) DORA</t>
  </si>
  <si>
    <t xml:space="preserve">Article 7(4) RTS RMF</t>
  </si>
  <si>
    <t xml:space="preserve">Article 9 RTS RMF</t>
  </si>
  <si>
    <t xml:space="preserve">Article 10(1) to (2) RTS RMF</t>
  </si>
  <si>
    <t xml:space="preserve">Article 10(3) to (4) RTS RMF</t>
  </si>
  <si>
    <t xml:space="preserve">Article 11 RTS RMF</t>
  </si>
  <si>
    <t xml:space="preserve">Article 12 RTS RMF</t>
  </si>
  <si>
    <t xml:space="preserve">Article 16(2) RTS RMF</t>
  </si>
  <si>
    <t xml:space="preserve">Article 17 RTS RMF</t>
  </si>
  <si>
    <t xml:space="preserve">Article 20(1) RTS RMF</t>
  </si>
  <si>
    <t xml:space="preserve">Article 10 DORA</t>
  </si>
  <si>
    <t xml:space="preserve">Article 23 RTS RMF</t>
  </si>
  <si>
    <t xml:space="preserve">Article 11(6)(a) DORA</t>
  </si>
  <si>
    <t xml:space="preserve">Article 24 and 25 RTS RMF</t>
  </si>
  <si>
    <t xml:space="preserve">Article 25(5) RTS RMF</t>
  </si>
  <si>
    <t xml:space="preserve">Article 11(3) in conjunction with Article 5(2)(e) DORA</t>
  </si>
  <si>
    <t xml:space="preserve">Article 24 and 26 RTS RMF</t>
  </si>
  <si>
    <t xml:space="preserve">Article 11(8) DORA</t>
  </si>
  <si>
    <t xml:space="preserve">Article 12(1)(b) and (2) in conjunction with Article 11(2)(c) DORA</t>
  </si>
  <si>
    <t xml:space="preserve">Article 13(6) in conjunction with Article 5(2)(g) DORA</t>
  </si>
  <si>
    <t xml:space="preserve">Article 14(1) in conjunction with Article 11(2)(e), (6)(b) and (7) DORA</t>
  </si>
  <si>
    <t xml:space="preserve">Article 17 DORA</t>
  </si>
  <si>
    <t xml:space="preserve">RTS CCI; Article 23 RTS RMF</t>
  </si>
  <si>
    <t xml:space="preserve">Article 17(2) DORA</t>
  </si>
  <si>
    <t xml:space="preserve">RTS CTIR and ITS TIR</t>
  </si>
  <si>
    <t xml:space="preserve">Article 28(3) DORA</t>
  </si>
  <si>
    <t xml:space="preserve">ITS RoI</t>
  </si>
  <si>
    <t xml:space="preserve">Article 28(8) DORA</t>
  </si>
  <si>
    <t xml:space="preserve">Article 10 RTS TPPol</t>
  </si>
  <si>
    <t xml:space="preserve">Article 20 and 21 RTS RMF</t>
  </si>
  <si>
    <t xml:space="preserve">Article 10 RTS RMF</t>
  </si>
  <si>
    <t xml:space="preserve">Article 13(6) DORA</t>
  </si>
  <si>
    <t xml:space="preserve">Article 16 RTS RMF</t>
  </si>
</sst>
</file>

<file path=xl/styles.xml><?xml version="1.0" encoding="utf-8"?>
<styleSheet xmlns="http://schemas.openxmlformats.org/spreadsheetml/2006/main">
  <numFmts count="1">
    <numFmt numFmtId="164" formatCode="General"/>
  </numFmts>
  <fonts count="19">
    <font>
      <sz val="11"/>
      <color theme="1"/>
      <name val="Calibri"/>
      <family val="2"/>
      <charset val="1"/>
    </font>
    <font>
      <sz val="10"/>
      <name val="Arial"/>
      <family val="0"/>
    </font>
    <font>
      <sz val="10"/>
      <name val="Arial"/>
      <family val="0"/>
    </font>
    <font>
      <sz val="10"/>
      <name val="Arial"/>
      <family val="0"/>
    </font>
    <font>
      <b val="true"/>
      <sz val="16"/>
      <color rgb="FF1A1A1A"/>
      <name val="Segoe UI"/>
      <family val="0"/>
      <charset val="1"/>
    </font>
    <font>
      <sz val="10"/>
      <color rgb="FF5A5A5A"/>
      <name val="Segoe UI"/>
      <family val="0"/>
      <charset val="1"/>
    </font>
    <font>
      <sz val="10"/>
      <color rgb="FFF50056"/>
      <name val="Segoe UI"/>
      <family val="0"/>
      <charset val="1"/>
    </font>
    <font>
      <sz val="8"/>
      <color rgb="FF5A5A5A"/>
      <name val="Segoe UI"/>
      <family val="0"/>
      <charset val="1"/>
    </font>
    <font>
      <b val="true"/>
      <sz val="12"/>
      <color rgb="FF1A1A1A"/>
      <name val="Segoe UI"/>
      <family val="0"/>
      <charset val="1"/>
    </font>
    <font>
      <sz val="10"/>
      <color rgb="FF1A1A1A"/>
      <name val="Segoe UI"/>
      <family val="0"/>
      <charset val="1"/>
    </font>
    <font>
      <sz val="9"/>
      <color rgb="FF5A5A5A"/>
      <name val="Segoe UI"/>
      <family val="0"/>
      <charset val="1"/>
    </font>
    <font>
      <b val="true"/>
      <sz val="12"/>
      <color rgb="FFF50056"/>
      <name val="Segoe UI"/>
      <family val="0"/>
      <charset val="1"/>
    </font>
    <font>
      <sz val="9"/>
      <color rgb="FFF50056"/>
      <name val="Segoe UI"/>
      <family val="0"/>
      <charset val="1"/>
    </font>
    <font>
      <b val="true"/>
      <sz val="10"/>
      <color rgb="FF1A1A1A"/>
      <name val="Segoe UI"/>
      <family val="0"/>
      <charset val="1"/>
    </font>
    <font>
      <i val="true"/>
      <sz val="9"/>
      <color rgb="FF5A5A5A"/>
      <name val="Segoe UI"/>
      <family val="0"/>
      <charset val="1"/>
    </font>
    <font>
      <b val="true"/>
      <sz val="9"/>
      <color rgb="FF5A5A5A"/>
      <name val="Segoe UI"/>
      <family val="0"/>
      <charset val="1"/>
    </font>
    <font>
      <b val="true"/>
      <sz val="18"/>
      <color rgb="FF1A1A1A"/>
      <name val="Segoe UI"/>
      <family val="0"/>
      <charset val="1"/>
    </font>
    <font>
      <sz val="9"/>
      <color rgb="FF1A1A1A"/>
      <name val="Consolas"/>
      <family val="0"/>
      <charset val="1"/>
    </font>
    <font>
      <i val="true"/>
      <sz val="8"/>
      <color rgb="FF5A5A5A"/>
      <name val="Segoe UI"/>
      <family val="0"/>
      <charset val="1"/>
    </font>
  </fonts>
  <fills count="4">
    <fill>
      <patternFill patternType="none"/>
    </fill>
    <fill>
      <patternFill patternType="gray125"/>
    </fill>
    <fill>
      <patternFill patternType="solid">
        <fgColor rgb="FFF2F5F6"/>
        <bgColor rgb="FFF7F7F8"/>
      </patternFill>
    </fill>
    <fill>
      <patternFill patternType="solid">
        <fgColor rgb="FFF7F7F8"/>
        <bgColor rgb="FFF2F5F6"/>
      </patternFill>
    </fill>
  </fills>
  <borders count="3">
    <border diagonalUp="false" diagonalDown="false">
      <left/>
      <right/>
      <top/>
      <bottom/>
      <diagonal/>
    </border>
    <border diagonalUp="false" diagonalDown="false">
      <left/>
      <right/>
      <top/>
      <bottom style="medium">
        <color rgb="FFF50056"/>
      </bottom>
      <diagonal/>
    </border>
    <border diagonalUp="false" diagonalDown="false">
      <left style="thin">
        <color rgb="FFD9D9D9"/>
      </left>
      <right style="thin">
        <color rgb="FFD9D9D9"/>
      </right>
      <top style="thin">
        <color rgb="FFD9D9D9"/>
      </top>
      <bottom style="thin">
        <color rgb="FFD9D9D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4" fontId="8" fillId="0" borderId="0" xfId="0" applyFont="true" applyBorder="false" applyAlignment="true" applyProtection="false">
      <alignment horizontal="general" vertical="top" textRotation="0" wrapText="true" indent="0" shrinkToFit="false"/>
      <protection locked="true" hidden="false"/>
    </xf>
    <xf numFmtId="164" fontId="9" fillId="0" borderId="0" xfId="0" applyFont="true" applyBorder="false" applyAlignment="true" applyProtection="false">
      <alignment horizontal="general" vertical="top" textRotation="0" wrapText="true" indent="0" shrinkToFit="false"/>
      <protection locked="true" hidden="false"/>
    </xf>
    <xf numFmtId="164" fontId="10" fillId="0" borderId="0" xfId="0" applyFont="true" applyBorder="false" applyAlignment="true" applyProtection="false">
      <alignment horizontal="general" vertical="top" textRotation="0" wrapText="true" indent="0" shrinkToFit="false"/>
      <protection locked="true" hidden="false"/>
    </xf>
    <xf numFmtId="164" fontId="11" fillId="0" borderId="0" xfId="0" applyFont="true" applyBorder="false" applyAlignment="true" applyProtection="false">
      <alignment horizontal="general" vertical="top"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9" fillId="2" borderId="2" xfId="0" applyFont="true" applyBorder="true" applyAlignment="true" applyProtection="false">
      <alignment horizontal="general" vertical="top" textRotation="0" wrapText="tru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general" vertical="center" textRotation="0" wrapText="true" indent="0" shrinkToFit="false"/>
      <protection locked="true" hidden="false"/>
    </xf>
    <xf numFmtId="164" fontId="14" fillId="0" borderId="0" xfId="0" applyFont="true" applyBorder="true" applyAlignment="true" applyProtection="false">
      <alignment horizontal="general" vertical="top" textRotation="0" wrapText="true" indent="0" shrinkToFit="false"/>
      <protection locked="true" hidden="false"/>
    </xf>
    <xf numFmtId="164" fontId="8" fillId="3" borderId="0" xfId="0" applyFont="true" applyBorder="true" applyAlignment="true" applyProtection="false">
      <alignment horizontal="general" vertical="center" textRotation="0" wrapText="true" indent="0" shrinkToFit="false"/>
      <protection locked="true" hidden="false"/>
    </xf>
    <xf numFmtId="164" fontId="15" fillId="0" borderId="2" xfId="0" applyFont="true" applyBorder="true" applyAlignment="false" applyProtection="false">
      <alignment horizontal="general" vertical="bottom" textRotation="0" wrapText="false" indent="0" shrinkToFit="false"/>
      <protection locked="true" hidden="false"/>
    </xf>
    <xf numFmtId="164" fontId="9" fillId="0" borderId="2" xfId="0" applyFont="true" applyBorder="true" applyAlignment="true" applyProtection="false">
      <alignment horizontal="general" vertical="center" textRotation="0" wrapText="true" indent="0" shrinkToFit="false"/>
      <protection locked="true" hidden="false"/>
    </xf>
    <xf numFmtId="164" fontId="9" fillId="0" borderId="0" xfId="0" applyFont="true" applyBorder="true" applyAlignment="true" applyProtection="false">
      <alignment horizontal="general" vertical="top" textRotation="0" wrapText="true" indent="0" shrinkToFit="false"/>
      <protection locked="true" hidden="false"/>
    </xf>
    <xf numFmtId="164" fontId="9" fillId="0" borderId="2" xfId="0" applyFont="true" applyBorder="true" applyAlignment="true" applyProtection="false">
      <alignment horizontal="general" vertical="top" textRotation="0" wrapText="true" indent="0" shrinkToFit="false"/>
      <protection locked="true" hidden="false"/>
    </xf>
    <xf numFmtId="164" fontId="17" fillId="0" borderId="2" xfId="0" applyFont="true" applyBorder="true" applyAlignment="true" applyProtection="false">
      <alignment horizontal="general" vertical="top" textRotation="0" wrapText="true" indent="0" shrinkToFit="false"/>
      <protection locked="true" hidden="false"/>
    </xf>
    <xf numFmtId="164" fontId="10" fillId="0" borderId="2" xfId="0" applyFont="true" applyBorder="true" applyAlignment="true" applyProtection="false">
      <alignment horizontal="general" vertical="top" textRotation="0" wrapText="true" indent="0" shrinkToFit="false"/>
      <protection locked="true" hidden="false"/>
    </xf>
    <xf numFmtId="164" fontId="18" fillId="0" borderId="0" xfId="0" applyFont="true" applyBorder="true" applyAlignment="true" applyProtection="false">
      <alignment horizontal="general" vertical="top" textRotation="0" wrapText="tru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7F7F8"/>
      <rgbColor rgb="FFF50056"/>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5F6"/>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7FC4D0"/>
      <rgbColor rgb="FFFF99CC"/>
      <rgbColor rgb="FFCC99FF"/>
      <rgbColor rgb="FFFFCC99"/>
      <rgbColor rgb="FF3366FF"/>
      <rgbColor rgb="FF33CCCC"/>
      <rgbColor rgb="FF99CC00"/>
      <rgbColor rgb="FFFFCC00"/>
      <rgbColor rgb="FFFF9900"/>
      <rgbColor rgb="FFFF6600"/>
      <rgbColor rgb="FF5A5A5A"/>
      <rgbColor rgb="FF969696"/>
      <rgbColor rgb="FF003366"/>
      <rgbColor rgb="FF3E8E9C"/>
      <rgbColor rgb="FF003300"/>
      <rgbColor rgb="FF333300"/>
      <rgbColor rgb="FF993300"/>
      <rgbColor rgb="FF993366"/>
      <rgbColor rgb="FF333399"/>
      <rgbColor rgb="FF1A1A1A"/>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FC4D0"/>
    <pageSetUpPr fitToPage="false"/>
  </sheetPr>
  <dimension ref="B1:B28"/>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
    <col collapsed="false" customWidth="true" hidden="false" outlineLevel="0" max="2" min="2" style="0" width="104"/>
  </cols>
  <sheetData>
    <row r="1" customFormat="false" ht="19.7" hidden="false" customHeight="false" outlineLevel="0" collapsed="false">
      <c r="B1" s="1" t="s">
        <v>0</v>
      </c>
    </row>
    <row r="2" customFormat="false" ht="15" hidden="false" customHeight="false" outlineLevel="0" collapsed="false">
      <c r="B2" s="2" t="s">
        <v>1</v>
      </c>
    </row>
    <row r="3" customFormat="false" ht="15" hidden="false" customHeight="false" outlineLevel="0" collapsed="false">
      <c r="B3" s="3" t="s">
        <v>2</v>
      </c>
    </row>
    <row r="4" customFormat="false" ht="15" hidden="false" customHeight="false" outlineLevel="0" collapsed="false">
      <c r="B4" s="4"/>
    </row>
    <row r="5" customFormat="false" ht="15" hidden="false" customHeight="false" outlineLevel="0" collapsed="false">
      <c r="B5" s="5" t="s">
        <v>3</v>
      </c>
    </row>
    <row r="6" customFormat="false" ht="15" hidden="false" customHeight="false" outlineLevel="0" collapsed="false">
      <c r="B6" s="6" t="s">
        <v>4</v>
      </c>
    </row>
    <row r="7" customFormat="false" ht="15" hidden="false" customHeight="false" outlineLevel="0" collapsed="false">
      <c r="B7" s="6" t="s">
        <v>5</v>
      </c>
    </row>
    <row r="8" customFormat="false" ht="15" hidden="false" customHeight="false" outlineLevel="0" collapsed="false">
      <c r="B8" s="6" t="s">
        <v>6</v>
      </c>
    </row>
    <row r="9" customFormat="false" ht="15" hidden="false" customHeight="false" outlineLevel="0" collapsed="false">
      <c r="B9" s="6" t="s">
        <v>7</v>
      </c>
    </row>
    <row r="10" customFormat="false" ht="15" hidden="false" customHeight="false" outlineLevel="0" collapsed="false">
      <c r="B10" s="6" t="s">
        <v>8</v>
      </c>
    </row>
    <row r="11" customFormat="false" ht="15" hidden="false" customHeight="false" outlineLevel="0" collapsed="false">
      <c r="B11" s="6" t="s">
        <v>9</v>
      </c>
    </row>
    <row r="12" customFormat="false" ht="15" hidden="false" customHeight="false" outlineLevel="0" collapsed="false">
      <c r="B12" s="4"/>
    </row>
    <row r="13" customFormat="false" ht="15" hidden="false" customHeight="false" outlineLevel="0" collapsed="false">
      <c r="B13" s="5" t="s">
        <v>10</v>
      </c>
    </row>
    <row r="14" customFormat="false" ht="15" hidden="false" customHeight="false" outlineLevel="0" collapsed="false">
      <c r="B14" s="6" t="s">
        <v>11</v>
      </c>
    </row>
    <row r="15" customFormat="false" ht="15" hidden="false" customHeight="false" outlineLevel="0" collapsed="false">
      <c r="B15" s="6" t="s">
        <v>12</v>
      </c>
    </row>
    <row r="16" customFormat="false" ht="15" hidden="false" customHeight="false" outlineLevel="0" collapsed="false">
      <c r="B16" s="6" t="s">
        <v>13</v>
      </c>
    </row>
    <row r="17" customFormat="false" ht="15" hidden="false" customHeight="false" outlineLevel="0" collapsed="false">
      <c r="B17" s="6" t="s">
        <v>14</v>
      </c>
    </row>
    <row r="18" customFormat="false" ht="15" hidden="false" customHeight="false" outlineLevel="0" collapsed="false">
      <c r="B18" s="6" t="s">
        <v>15</v>
      </c>
    </row>
    <row r="19" customFormat="false" ht="15" hidden="false" customHeight="false" outlineLevel="0" collapsed="false">
      <c r="B19" s="7" t="s">
        <v>16</v>
      </c>
    </row>
    <row r="20" customFormat="false" ht="15" hidden="false" customHeight="false" outlineLevel="0" collapsed="false">
      <c r="B20" s="7" t="s">
        <v>17</v>
      </c>
    </row>
    <row r="21" customFormat="false" ht="15" hidden="false" customHeight="false" outlineLevel="0" collapsed="false">
      <c r="B21" s="4"/>
    </row>
    <row r="22" customFormat="false" ht="15" hidden="false" customHeight="false" outlineLevel="0" collapsed="false">
      <c r="B22" s="8" t="s">
        <v>18</v>
      </c>
    </row>
    <row r="23" customFormat="false" ht="15" hidden="false" customHeight="false" outlineLevel="0" collapsed="false">
      <c r="B23" s="6" t="s">
        <v>19</v>
      </c>
    </row>
    <row r="24" customFormat="false" ht="15" hidden="false" customHeight="false" outlineLevel="0" collapsed="false">
      <c r="B24" s="6" t="s">
        <v>20</v>
      </c>
    </row>
    <row r="25" customFormat="false" ht="15" hidden="false" customHeight="false" outlineLevel="0" collapsed="false">
      <c r="B25" s="6" t="s">
        <v>21</v>
      </c>
    </row>
    <row r="26" customFormat="false" ht="15" hidden="false" customHeight="false" outlineLevel="0" collapsed="false">
      <c r="B26" s="4"/>
    </row>
    <row r="27" customFormat="false" ht="15" hidden="false" customHeight="false" outlineLevel="0" collapsed="false">
      <c r="B27" s="7" t="s">
        <v>22</v>
      </c>
    </row>
    <row r="28" customFormat="false" ht="22.35" hidden="false" customHeight="false" outlineLevel="0" collapsed="false">
      <c r="B28" s="7" t="s">
        <v>23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50056"/>
    <pageSetUpPr fitToPage="false"/>
  </sheetPr>
  <dimension ref="A1:C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30"/>
    <col collapsed="false" customWidth="true" hidden="false" outlineLevel="0" max="2" min="2" style="0" width="56"/>
    <col collapsed="false" customWidth="true" hidden="false" outlineLevel="0" max="3" min="3" style="0" width="46"/>
  </cols>
  <sheetData>
    <row r="1" customFormat="false" ht="19.7" hidden="false" customHeight="false" outlineLevel="0" collapsed="false">
      <c r="A1" s="9" t="s">
        <v>0</v>
      </c>
    </row>
    <row r="2" customFormat="false" ht="15" hidden="false" customHeight="false" outlineLevel="0" collapsed="false">
      <c r="A2" s="10" t="s">
        <v>24</v>
      </c>
    </row>
    <row r="3" customFormat="false" ht="15" hidden="false" customHeight="false" outlineLevel="0" collapsed="false">
      <c r="A3" s="11" t="s">
        <v>2</v>
      </c>
    </row>
    <row r="4" customFormat="false" ht="15" hidden="false" customHeight="false" outlineLevel="0" collapsed="false">
      <c r="A4" s="12" t="s">
        <v>25</v>
      </c>
    </row>
    <row r="5" customFormat="false" ht="15" hidden="false" customHeight="false" outlineLevel="0" collapsed="false">
      <c r="A5" s="13" t="s">
        <v>26</v>
      </c>
      <c r="B5" s="14" t="s">
        <v>27</v>
      </c>
      <c r="C5" s="15" t="s">
        <v>28</v>
      </c>
    </row>
    <row r="6" customFormat="false" ht="15" hidden="false" customHeight="false" outlineLevel="0" collapsed="false">
      <c r="A6" s="13" t="s">
        <v>29</v>
      </c>
      <c r="B6" s="14" t="s">
        <v>30</v>
      </c>
      <c r="C6" s="15" t="s">
        <v>31</v>
      </c>
    </row>
    <row r="8" customFormat="false" ht="15" hidden="false" customHeight="false" outlineLevel="0" collapsed="false">
      <c r="A8" s="12" t="s">
        <v>32</v>
      </c>
    </row>
    <row r="9" customFormat="false" ht="15" hidden="false" customHeight="false" outlineLevel="0" collapsed="false">
      <c r="A9" s="13" t="s">
        <v>33</v>
      </c>
      <c r="B9" s="14" t="s">
        <v>34</v>
      </c>
    </row>
    <row r="10" customFormat="false" ht="15" hidden="false" customHeight="false" outlineLevel="0" collapsed="false">
      <c r="A10" s="13" t="s">
        <v>35</v>
      </c>
      <c r="B10" s="14" t="s">
        <v>36</v>
      </c>
    </row>
    <row r="11" customFormat="false" ht="15" hidden="false" customHeight="false" outlineLevel="0" collapsed="false">
      <c r="A11" s="13" t="s">
        <v>37</v>
      </c>
      <c r="B11" s="14" t="s">
        <v>38</v>
      </c>
    </row>
    <row r="12" customFormat="false" ht="15" hidden="false" customHeight="false" outlineLevel="0" collapsed="false">
      <c r="A12" s="13" t="s">
        <v>39</v>
      </c>
      <c r="B12" s="14" t="s">
        <v>40</v>
      </c>
    </row>
    <row r="13" customFormat="false" ht="15" hidden="false" customHeight="false" outlineLevel="0" collapsed="false">
      <c r="A13" s="13" t="s">
        <v>41</v>
      </c>
      <c r="B13" s="14" t="s">
        <v>42</v>
      </c>
    </row>
    <row r="14" customFormat="false" ht="15" hidden="false" customHeight="false" outlineLevel="0" collapsed="false">
      <c r="A14" s="13" t="s">
        <v>43</v>
      </c>
      <c r="B14" s="14" t="s">
        <v>44</v>
      </c>
    </row>
    <row r="15" customFormat="false" ht="15" hidden="false" customHeight="false" outlineLevel="0" collapsed="false">
      <c r="A15" s="13" t="s">
        <v>45</v>
      </c>
      <c r="B15" s="14" t="s">
        <v>46</v>
      </c>
    </row>
    <row r="16" customFormat="false" ht="15" hidden="false" customHeight="false" outlineLevel="0" collapsed="false">
      <c r="A16" s="13" t="s">
        <v>47</v>
      </c>
      <c r="B16" s="14" t="s">
        <v>48</v>
      </c>
    </row>
    <row r="17" customFormat="false" ht="15" hidden="false" customHeight="false" outlineLevel="0" collapsed="false">
      <c r="A17" s="13" t="s">
        <v>49</v>
      </c>
      <c r="B17" s="14" t="s">
        <v>50</v>
      </c>
    </row>
    <row r="18" customFormat="false" ht="15" hidden="false" customHeight="false" outlineLevel="0" collapsed="false">
      <c r="A18" s="13" t="s">
        <v>51</v>
      </c>
      <c r="B18" s="14"/>
    </row>
    <row r="20" customFormat="false" ht="15" hidden="false" customHeight="false" outlineLevel="0" collapsed="false">
      <c r="A20" s="12" t="s">
        <v>52</v>
      </c>
    </row>
    <row r="21" customFormat="false" ht="15" hidden="false" customHeight="false" outlineLevel="0" collapsed="false">
      <c r="A21" s="16" t="s">
        <v>53</v>
      </c>
      <c r="C21" s="16" t="s">
        <v>54</v>
      </c>
    </row>
    <row r="22" customFormat="false" ht="33.75" hidden="false" customHeight="true" outlineLevel="0" collapsed="false">
      <c r="A22" s="10" t="str">
        <f aca="false">IFERROR(INDEX(Data!$S:$S,MATCH($B$5&amp;"|2",Data!$R:$R,0)),"")</f>
        <v>2. Purpose and scope</v>
      </c>
      <c r="C22" s="14"/>
    </row>
    <row r="23" customFormat="false" ht="33.75" hidden="false" customHeight="true" outlineLevel="0" collapsed="false">
      <c r="A23" s="10" t="str">
        <f aca="false">IFERROR(INDEX(Data!$S:$S,MATCH($B$5&amp;"|4",Data!$R:$R,0)),"")</f>
        <v>4. Definitions</v>
      </c>
      <c r="C23" s="14"/>
    </row>
    <row r="24" customFormat="false" ht="33.75" hidden="false" customHeight="true" outlineLevel="0" collapsed="false">
      <c r="A24" s="10" t="str">
        <f aca="false">IFERROR(INDEX(Data!$S:$S,MATCH($B$5&amp;"|5",Data!$R:$R,0)),"")</f>
        <v>5. Policy statements (mandatory rules)</v>
      </c>
      <c r="C24" s="14"/>
    </row>
    <row r="25" customFormat="false" ht="33.75" hidden="false" customHeight="true" outlineLevel="0" collapsed="false">
      <c r="A25" s="10" t="str">
        <f aca="false">IFERROR(INDEX(Data!$S:$S,MATCH($B$5&amp;"|6",Data!$R:$R,0)),"")</f>
        <v>6. Roles and responsibilities</v>
      </c>
      <c r="C25" s="14"/>
    </row>
    <row r="26" customFormat="false" ht="33.75" hidden="false" customHeight="true" outlineLevel="0" collapsed="false">
      <c r="A26" s="10" t="str">
        <f aca="false">IFERROR(INDEX(Data!$S:$S,MATCH($B$5&amp;"|7",Data!$R:$R,0)),"")</f>
        <v>7. Compliance, monitoring and enforcement</v>
      </c>
      <c r="C26" s="14"/>
    </row>
    <row r="27" customFormat="false" ht="33.75" hidden="false" customHeight="true" outlineLevel="0" collapsed="false">
      <c r="A27" s="10" t="str">
        <f aca="false">IFERROR(INDEX(Data!$S:$S,MATCH($B$5&amp;"|8",Data!$R:$R,0)),"")</f>
        <v>8. Exceptions and deviations</v>
      </c>
      <c r="C27" s="14"/>
    </row>
    <row r="28" customFormat="false" ht="33.75" hidden="false" customHeight="true" outlineLevel="0" collapsed="false">
      <c r="A28" s="10" t="str">
        <f aca="false">IFERROR(INDEX(Data!$S:$S,MATCH($B$5&amp;"|9",Data!$R:$R,0)),"")</f>
        <v>9. Review, evidence and related documents</v>
      </c>
      <c r="C28" s="14"/>
    </row>
  </sheetData>
  <dataValidations count="3">
    <dataValidation allowBlank="false" errorStyle="stop" operator="between" showDropDown="false" showErrorMessage="false" showInputMessage="false" sqref="B5" type="list">
      <formula1>DocTypeList</formula1>
      <formula2>0</formula2>
    </dataValidation>
    <dataValidation allowBlank="true" errorStyle="stop" operator="between" showDropDown="false" showErrorMessage="false" showInputMessage="false" sqref="B6" type="list">
      <formula1>INDIRECT($B$5)</formula1>
      <formula2>0</formula2>
    </dataValidation>
    <dataValidation allowBlank="true" errorStyle="stop" operator="between" showDropDown="false" showErrorMessage="false" showInputMessage="false" sqref="B17" type="list">
      <formula1>ClassList</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E8E9C"/>
    <pageSetUpPr fitToPage="true"/>
  </sheetPr>
  <dimension ref="B1:E4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2" topLeftCell="A3"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4" min="3" style="0" width="24"/>
    <col collapsed="false" customWidth="true" hidden="false" outlineLevel="0" max="5" min="5" style="0" width="18"/>
  </cols>
  <sheetData>
    <row r="1" customFormat="false" ht="30" hidden="false" customHeight="true" outlineLevel="0" collapsed="false">
      <c r="B1" s="17" t="str">
        <f aca="false">IF(Build!$B$18="",Build!$B$6,Build!$B$18)</f>
        <v>Information security policy</v>
      </c>
      <c r="C1" s="17"/>
      <c r="D1" s="17"/>
      <c r="E1" s="17"/>
    </row>
    <row r="2" customFormat="false" ht="30" hidden="false" customHeight="true" outlineLevel="0" collapsed="false">
      <c r="B2" s="18" t="str">
        <f aca="false">"This "&amp;LOWER(Build!$B$5)&amp;" documents the requirements for "&amp;Build!$B$6&amp;"."&amp;IF(IFERROR(INDEX(Data!$D:$D,MATCH(Build!$B$6,Data!$A:$A,0)),"")=""," "," Regulatory basis: "&amp;IFERROR(INDEX(Data!$D:$D,MATCH(Build!$B$6,Data!$A:$A,0)),""))&amp;IF(IFERROR(INDEX(Data!$E:$E,MATCH(Build!$B$6,Data!$A:$A,0)),"")="",""," ; "&amp;IFERROR(INDEX(Data!$E:$E,MATCH(Build!$B$6,Data!$A:$A,0)),""))&amp;IF(AND(IFERROR(INDEX(Data!$D:$D,MATCH(Build!$B$6,Data!$A:$A,0)),"")="",IFERROR(INDEX(Data!$E:$E,MATCH(Build!$B$6,Data!$A:$A,0)),"")="")," Add your regulatory basis in section 3.",".")</f>
        <v>This policy documents the requirements for Information security policy. Regulatory basis: Article 9(4)(a) DORA.</v>
      </c>
      <c r="C2" s="18"/>
      <c r="D2" s="18"/>
      <c r="E2" s="18"/>
    </row>
    <row r="4" customFormat="false" ht="19.5" hidden="false" customHeight="true" outlineLevel="0" collapsed="false">
      <c r="B4" s="19" t="s">
        <v>55</v>
      </c>
      <c r="C4" s="19"/>
      <c r="D4" s="19"/>
      <c r="E4" s="19"/>
    </row>
    <row r="5" customFormat="false" ht="15.75" hidden="false" customHeight="true" outlineLevel="0" collapsed="false">
      <c r="B5" s="20" t="s">
        <v>56</v>
      </c>
      <c r="C5" s="21" t="str">
        <f aca="false">Build!$B$10</f>
        <v>Chief Information Security Officer</v>
      </c>
      <c r="D5" s="21"/>
      <c r="E5" s="21"/>
    </row>
    <row r="6" customFormat="false" ht="15.75" hidden="false" customHeight="true" outlineLevel="0" collapsed="false">
      <c r="B6" s="20" t="s">
        <v>37</v>
      </c>
      <c r="C6" s="21" t="str">
        <f aca="false">Build!$B$11</f>
        <v>[Owner name]</v>
      </c>
      <c r="D6" s="21"/>
      <c r="E6" s="21"/>
    </row>
    <row r="7" customFormat="false" ht="15.75" hidden="false" customHeight="true" outlineLevel="0" collapsed="false">
      <c r="B7" s="20" t="s">
        <v>57</v>
      </c>
      <c r="C7" s="21" t="str">
        <f aca="false">Build!$B$12</f>
        <v>Management Body</v>
      </c>
      <c r="D7" s="21"/>
      <c r="E7" s="21"/>
    </row>
    <row r="8" customFormat="false" ht="15.75" hidden="false" customHeight="true" outlineLevel="0" collapsed="false">
      <c r="B8" s="20" t="s">
        <v>41</v>
      </c>
      <c r="C8" s="21" t="str">
        <f aca="false">Build!$B$13</f>
        <v>[Approver name]</v>
      </c>
      <c r="D8" s="21"/>
      <c r="E8" s="21"/>
    </row>
    <row r="9" customFormat="false" ht="15.75" hidden="false" customHeight="true" outlineLevel="0" collapsed="false">
      <c r="B9" s="20" t="s">
        <v>58</v>
      </c>
      <c r="C9" s="21" t="str">
        <f aca="false">Build!$B$9</f>
        <v>[Entity name]</v>
      </c>
      <c r="D9" s="21"/>
      <c r="E9" s="21"/>
    </row>
    <row r="10" customFormat="false" ht="15.75" hidden="false" customHeight="true" outlineLevel="0" collapsed="false">
      <c r="B10" s="20" t="s">
        <v>43</v>
      </c>
      <c r="C10" s="21" t="str">
        <f aca="false">Build!$B$14</f>
        <v>1.0</v>
      </c>
      <c r="D10" s="21"/>
      <c r="E10" s="21"/>
    </row>
    <row r="11" customFormat="false" ht="15.75" hidden="false" customHeight="true" outlineLevel="0" collapsed="false">
      <c r="B11" s="20" t="s">
        <v>45</v>
      </c>
      <c r="C11" s="21" t="str">
        <f aca="false">Build!$B$15</f>
        <v>2026-09-01</v>
      </c>
      <c r="D11" s="21"/>
      <c r="E11" s="21"/>
    </row>
    <row r="12" customFormat="false" ht="15.75" hidden="false" customHeight="true" outlineLevel="0" collapsed="false">
      <c r="B12" s="20" t="s">
        <v>47</v>
      </c>
      <c r="C12" s="21" t="str">
        <f aca="false">Build!$B$16</f>
        <v>2027-09-01</v>
      </c>
      <c r="D12" s="21"/>
      <c r="E12" s="21"/>
    </row>
    <row r="13" customFormat="false" ht="15.75" hidden="false" customHeight="true" outlineLevel="0" collapsed="false">
      <c r="B13" s="20" t="s">
        <v>49</v>
      </c>
      <c r="C13" s="21" t="str">
        <f aca="false">Build!$B$17</f>
        <v>Internal</v>
      </c>
      <c r="D13" s="21"/>
      <c r="E13" s="21"/>
    </row>
    <row r="14" customFormat="false" ht="15.75" hidden="false" customHeight="true" outlineLevel="0" collapsed="false">
      <c r="B14" s="20" t="s">
        <v>59</v>
      </c>
      <c r="C14" s="21" t="str">
        <f aca="false">IFERROR(INDEX(Data!$C:$C,MATCH(Build!$B$6,Data!$A:$A,0)),"")</f>
        <v>Ch. II</v>
      </c>
      <c r="D14" s="21"/>
      <c r="E14" s="21"/>
    </row>
    <row r="16" customFormat="false" ht="19.5" hidden="false" customHeight="true" outlineLevel="0" collapsed="false">
      <c r="B16" s="19" t="str">
        <f aca="false">IFERROR(INDEX(Data!$S:$S,MATCH(Build!$B$5&amp;"|2",Data!$R:$R,0)),"")</f>
        <v>2. Purpose and scope</v>
      </c>
      <c r="C16" s="19"/>
      <c r="D16" s="19"/>
      <c r="E16" s="19"/>
    </row>
    <row r="17" customFormat="false" ht="120" hidden="false" customHeight="true" outlineLevel="0" collapsed="false">
      <c r="B17" s="22" t="str">
        <f aca="false">IF(Build!$C$22="",IFERROR(INDEX(Data!$T:$T,MATCH(Build!$B$5&amp;"|2",Data!$R:$R,0)),""),Build!$C$22)</f>
        <v>Purpose: one short paragraph on what the policy exists to do and the obligation it discharges. Scope: who and what it covers (roles, units, systems, third parties) and what is explicitly out of scope. State the boundary in plain words.</v>
      </c>
      <c r="C17" s="22"/>
      <c r="D17" s="22"/>
      <c r="E17" s="22"/>
    </row>
    <row r="19" customFormat="false" ht="19.5" hidden="false" customHeight="true" outlineLevel="0" collapsed="false">
      <c r="B19" s="19" t="s">
        <v>60</v>
      </c>
      <c r="C19" s="19"/>
      <c r="D19" s="19"/>
      <c r="E19" s="19"/>
    </row>
    <row r="20" customFormat="false" ht="15.75" hidden="false" customHeight="true" outlineLevel="0" collapsed="false">
      <c r="B20" s="20" t="s">
        <v>61</v>
      </c>
      <c r="C20" s="20" t="s">
        <v>62</v>
      </c>
      <c r="D20" s="20" t="s">
        <v>63</v>
      </c>
      <c r="E20" s="20"/>
    </row>
    <row r="21" customFormat="false" ht="30" hidden="false" customHeight="true" outlineLevel="0" collapsed="false">
      <c r="B21" s="23" t="s">
        <v>64</v>
      </c>
      <c r="C21" s="24" t="str">
        <f aca="false">IF(IFERROR(INDEX(Data!$D:$D,MATCH(Build!$B$6,Data!$A:$A,0)),"")="","(not separately cited; see RTS/ITS)",IFERROR(INDEX(Data!$D:$D,MATCH(Build!$B$6,Data!$A:$A,0)),""))</f>
        <v>Article 9(4)(a) DORA</v>
      </c>
      <c r="D21" s="25" t="str">
        <f aca="false">"Establishes the obligation this "&amp;LOWER(Build!$B$5)&amp;" discharges."</f>
        <v>Establishes the obligation this policy discharges.</v>
      </c>
      <c r="E21" s="25"/>
    </row>
    <row r="22" customFormat="false" ht="30" hidden="false" customHeight="true" outlineLevel="0" collapsed="false">
      <c r="B22" s="23" t="s">
        <v>65</v>
      </c>
      <c r="C22" s="24" t="str">
        <f aca="false">IF(IFERROR(INDEX(Data!$E:$E,MATCH(Build!$B$6,Data!$A:$A,0)),"")="","(none named by BaFin for this document)",IFERROR(INDEX(Data!$E:$E,MATCH(Build!$B$6,Data!$A:$A,0)),""))</f>
        <v>(none named by BaFin for this document)</v>
      </c>
      <c r="D22" s="25" t="s">
        <v>66</v>
      </c>
      <c r="E22" s="25"/>
    </row>
    <row r="23" customFormat="false" ht="42" hidden="false" customHeight="true" outlineLevel="0" collapsed="false">
      <c r="B23" s="26" t="s">
        <v>67</v>
      </c>
      <c r="C23" s="26"/>
      <c r="D23" s="26"/>
      <c r="E23" s="26"/>
    </row>
    <row r="25" customFormat="false" ht="19.5" hidden="false" customHeight="true" outlineLevel="0" collapsed="false">
      <c r="B25" s="19" t="str">
        <f aca="false">IFERROR(INDEX(Data!$S:$S,MATCH(Build!$B$5&amp;"|4",Data!$R:$R,0)),"")</f>
        <v>4. Definitions</v>
      </c>
      <c r="C25" s="19"/>
      <c r="D25" s="19"/>
      <c r="E25" s="19"/>
    </row>
    <row r="26" customFormat="false" ht="120" hidden="false" customHeight="true" outlineLevel="0" collapsed="false">
      <c r="B26" s="22" t="str">
        <f aca="false">IF(Build!$C$23="",IFERROR(INDEX(Data!$T:$T,MATCH(Build!$B$5&amp;"|4",Data!$R:$R,0)),""),Build!$C$23)</f>
        <v>Define only the terms you actually use in the body. Quote or paraphrase DORA Article 3 where the regulation defines a term. If you use a term once, write it in plain words instead.</v>
      </c>
      <c r="C26" s="22"/>
      <c r="D26" s="22"/>
      <c r="E26" s="22"/>
    </row>
    <row r="28" customFormat="false" ht="19.5" hidden="false" customHeight="true" outlineLevel="0" collapsed="false">
      <c r="B28" s="19" t="str">
        <f aca="false">IFERROR(INDEX(Data!$S:$S,MATCH(Build!$B$5&amp;"|5",Data!$R:$R,0)),"")</f>
        <v>5. Policy statements (mandatory rules)</v>
      </c>
      <c r="C28" s="19"/>
      <c r="D28" s="19"/>
      <c r="E28" s="19"/>
    </row>
    <row r="29" customFormat="false" ht="120" hidden="false" customHeight="true" outlineLevel="0" collapsed="false">
      <c r="B29" s="22" t="str">
        <f aca="false">IF(Build!$C$24="",IFERROR(INDEX(Data!$T:$T,MATCH(Build!$B$5&amp;"|5",Data!$R:$R,0)),""),Build!$C$24)</f>
        <v>The binding rules. Write each as one subject, one verb, one condition, one record. Example: 'All staff acknowledge this policy in writing before being granted ICT access.' Five is a working minimum, ten a working maximum for a single policy.</v>
      </c>
      <c r="C29" s="22"/>
      <c r="D29" s="22"/>
      <c r="E29" s="22"/>
    </row>
    <row r="31" customFormat="false" ht="19.5" hidden="false" customHeight="true" outlineLevel="0" collapsed="false">
      <c r="B31" s="19" t="str">
        <f aca="false">IFERROR(INDEX(Data!$S:$S,MATCH(Build!$B$5&amp;"|6",Data!$R:$R,0)),"")</f>
        <v>6. Roles and responsibilities</v>
      </c>
      <c r="C31" s="19"/>
      <c r="D31" s="19"/>
      <c r="E31" s="19"/>
    </row>
    <row r="32" customFormat="false" ht="120" hidden="false" customHeight="true" outlineLevel="0" collapsed="false">
      <c r="B32" s="22" t="str">
        <f aca="false">IF(Build!$C$25="",IFERROR(INDEX(Data!$T:$T,MATCH(Build!$B$5&amp;"|6",Data!$R:$R,0)),""),Build!$C$25)</f>
        <v>Use the three lines of defence: first line operates the controls, second line owns the policy and monitors, third line gives independent assurance. Name the management body role where the regulation requires approval or oversight.</v>
      </c>
      <c r="C32" s="22"/>
      <c r="D32" s="22"/>
      <c r="E32" s="22"/>
    </row>
    <row r="34" customFormat="false" ht="19.5" hidden="false" customHeight="true" outlineLevel="0" collapsed="false">
      <c r="B34" s="19" t="str">
        <f aca="false">IFERROR(INDEX(Data!$S:$S,MATCH(Build!$B$5&amp;"|7",Data!$R:$R,0)),"")</f>
        <v>7. Compliance, monitoring and enforcement</v>
      </c>
      <c r="C34" s="19"/>
      <c r="D34" s="19"/>
      <c r="E34" s="19"/>
    </row>
    <row r="35" customFormat="false" ht="120" hidden="false" customHeight="true" outlineLevel="0" collapsed="false">
      <c r="B35" s="22" t="str">
        <f aca="false">IF(Build!$C$26="",IFERROR(INDEX(Data!$T:$T,MATCH(Build!$B$5&amp;"|7",Data!$R:$R,0)),""),Build!$C$26)</f>
        <v>How adherence is monitored, who monitors it, and what happens on breach. State the evidence produced and the consequence of non-compliance in plain terms.</v>
      </c>
      <c r="C35" s="22"/>
      <c r="D35" s="22"/>
      <c r="E35" s="22"/>
    </row>
    <row r="37" customFormat="false" ht="19.5" hidden="false" customHeight="true" outlineLevel="0" collapsed="false">
      <c r="B37" s="19" t="str">
        <f aca="false">IFERROR(INDEX(Data!$S:$S,MATCH(Build!$B$5&amp;"|8",Data!$R:$R,0)),"")</f>
        <v>8. Exceptions and deviations</v>
      </c>
      <c r="C37" s="19"/>
      <c r="D37" s="19"/>
      <c r="E37" s="19"/>
    </row>
    <row r="38" customFormat="false" ht="120" hidden="false" customHeight="true" outlineLevel="0" collapsed="false">
      <c r="B38" s="22" t="str">
        <f aca="false">IF(Build!$C$27="",IFERROR(INDEX(Data!$T:$T,MATCH(Build!$B$5&amp;"|8",Data!$R:$R,0)),""),Build!$C$27)</f>
        <v>No exception is valid without prior written approval from the owner and the second line. Exceptions are recorded, time-bound (maximum twelve months) and reviewed at the next policy review. Repeated exceptions mean the policy needs redrafting, not abandoning.</v>
      </c>
      <c r="C38" s="22"/>
      <c r="D38" s="22"/>
      <c r="E38" s="22"/>
    </row>
    <row r="40" customFormat="false" ht="19.5" hidden="false" customHeight="true" outlineLevel="0" collapsed="false">
      <c r="B40" s="19" t="str">
        <f aca="false">IFERROR(INDEX(Data!$S:$S,MATCH(Build!$B$5&amp;"|9",Data!$R:$R,0)),"")</f>
        <v>9. Review, evidence and related documents</v>
      </c>
      <c r="C40" s="19"/>
      <c r="D40" s="19"/>
      <c r="E40" s="19"/>
    </row>
    <row r="41" customFormat="false" ht="120" hidden="false" customHeight="true" outlineLevel="0" collapsed="false">
      <c r="B41" s="22" t="str">
        <f aca="false">IF(Build!$C$28="",IFERROR(INDEX(Data!$T:$T,MATCH(Build!$B$5&amp;"|9",Data!$R:$R,0)),""),Build!$C$28)</f>
        <v>Review at least annually or on material change. List the evidence the owner must produce on request, where it lives, and its retention. Link the related standards, procedures and the underlying regulation.</v>
      </c>
      <c r="C41" s="22"/>
      <c r="D41" s="22"/>
      <c r="E41" s="22"/>
    </row>
    <row r="43" customFormat="false" ht="19.5" hidden="false" customHeight="true" outlineLevel="0" collapsed="false">
      <c r="B43" s="19" t="s">
        <v>68</v>
      </c>
      <c r="C43" s="19"/>
      <c r="D43" s="19"/>
      <c r="E43" s="19"/>
    </row>
    <row r="44" customFormat="false" ht="15.75" hidden="false" customHeight="true" outlineLevel="0" collapsed="false">
      <c r="B44" s="20" t="s">
        <v>69</v>
      </c>
      <c r="C44" s="20" t="s">
        <v>70</v>
      </c>
      <c r="D44" s="20" t="s">
        <v>71</v>
      </c>
      <c r="E44" s="20" t="s">
        <v>72</v>
      </c>
    </row>
    <row r="45" customFormat="false" ht="24" hidden="false" customHeight="true" outlineLevel="0" collapsed="false">
      <c r="B45" s="21" t="s">
        <v>56</v>
      </c>
      <c r="C45" s="21" t="str">
        <f aca="false">Build!$B$11</f>
        <v>[Owner name]</v>
      </c>
      <c r="D45" s="27"/>
      <c r="E45" s="27"/>
    </row>
    <row r="46" customFormat="false" ht="24" hidden="false" customHeight="true" outlineLevel="0" collapsed="false">
      <c r="B46" s="21" t="s">
        <v>57</v>
      </c>
      <c r="C46" s="21" t="str">
        <f aca="false">Build!$B$13</f>
        <v>[Approver name]</v>
      </c>
      <c r="D46" s="27"/>
      <c r="E46" s="27"/>
    </row>
    <row r="47" customFormat="false" ht="24" hidden="false" customHeight="true" outlineLevel="0" collapsed="false">
      <c r="B47" s="21" t="s">
        <v>73</v>
      </c>
      <c r="C47" s="21"/>
      <c r="D47" s="27"/>
      <c r="E47" s="27"/>
    </row>
  </sheetData>
  <mergeCells count="33">
    <mergeCell ref="B1:E1"/>
    <mergeCell ref="B2:E2"/>
    <mergeCell ref="B4:E4"/>
    <mergeCell ref="C5:E5"/>
    <mergeCell ref="C6:E6"/>
    <mergeCell ref="C7:E7"/>
    <mergeCell ref="C8:E8"/>
    <mergeCell ref="C9:E9"/>
    <mergeCell ref="C10:E10"/>
    <mergeCell ref="C11:E11"/>
    <mergeCell ref="C12:E12"/>
    <mergeCell ref="C13:E13"/>
    <mergeCell ref="C14:E14"/>
    <mergeCell ref="B16:E16"/>
    <mergeCell ref="B17:E17"/>
    <mergeCell ref="B19:E19"/>
    <mergeCell ref="D20:E20"/>
    <mergeCell ref="D21:E21"/>
    <mergeCell ref="D22:E22"/>
    <mergeCell ref="B23:E23"/>
    <mergeCell ref="B25:E25"/>
    <mergeCell ref="B26:E26"/>
    <mergeCell ref="B28:E28"/>
    <mergeCell ref="B29:E29"/>
    <mergeCell ref="B31:E31"/>
    <mergeCell ref="B32:E32"/>
    <mergeCell ref="B34:E34"/>
    <mergeCell ref="B35:E35"/>
    <mergeCell ref="B37:E37"/>
    <mergeCell ref="B38:E38"/>
    <mergeCell ref="B40:E40"/>
    <mergeCell ref="B41:E41"/>
    <mergeCell ref="B43:E43"/>
  </mergeCells>
  <printOptions headings="false" gridLines="false" gridLinesSet="true" horizontalCentered="false" verticalCentered="false"/>
  <pageMargins left="0.6" right="0.6" top="0.7" bottom="0.7"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9D9D9"/>
    <pageSetUpPr fitToPage="false"/>
  </sheetPr>
  <dimension ref="A1:T7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58"/>
    <col collapsed="false" customWidth="true" hidden="false" outlineLevel="0" max="2" min="2" style="0" width="12"/>
    <col collapsed="false" customWidth="true" hidden="false" outlineLevel="0" max="3" min="3" style="0" width="10"/>
    <col collapsed="false" customWidth="true" hidden="false" outlineLevel="0" max="4" min="4" style="0" width="44"/>
    <col collapsed="false" customWidth="true" hidden="false" outlineLevel="0" max="5" min="5" style="0" width="30"/>
    <col collapsed="false" customWidth="true" hidden="false" outlineLevel="0" max="12" min="8" style="0" width="44"/>
    <col collapsed="false" customWidth="true" hidden="false" outlineLevel="0" max="14" min="14" style="0" width="14"/>
    <col collapsed="false" customWidth="true" hidden="false" outlineLevel="0" max="16" min="16" style="0" width="16"/>
    <col collapsed="false" customWidth="true" hidden="false" outlineLevel="0" max="18" min="18" style="0" width="16"/>
    <col collapsed="false" customWidth="true" hidden="false" outlineLevel="0" max="19" min="19" style="0" width="34"/>
    <col collapsed="false" customWidth="true" hidden="false" outlineLevel="0" max="20" min="20" style="0" width="70"/>
  </cols>
  <sheetData>
    <row r="1" customFormat="false" ht="15" hidden="false" customHeight="false" outlineLevel="0" collapsed="false">
      <c r="A1" s="16" t="s">
        <v>70</v>
      </c>
      <c r="B1" s="16" t="s">
        <v>74</v>
      </c>
      <c r="C1" s="16" t="s">
        <v>75</v>
      </c>
      <c r="D1" s="16" t="s">
        <v>76</v>
      </c>
      <c r="E1" s="16" t="s">
        <v>77</v>
      </c>
      <c r="H1" s="16" t="s">
        <v>78</v>
      </c>
      <c r="I1" s="16" t="s">
        <v>27</v>
      </c>
      <c r="J1" s="16" t="s">
        <v>79</v>
      </c>
      <c r="K1" s="16" t="s">
        <v>80</v>
      </c>
      <c r="L1" s="16" t="s">
        <v>81</v>
      </c>
      <c r="N1" s="16" t="s">
        <v>82</v>
      </c>
      <c r="P1" s="16" t="s">
        <v>49</v>
      </c>
      <c r="R1" s="16" t="s">
        <v>83</v>
      </c>
      <c r="S1" s="16" t="s">
        <v>84</v>
      </c>
      <c r="T1" s="16" t="s">
        <v>85</v>
      </c>
    </row>
    <row r="2" customFormat="false" ht="15" hidden="false" customHeight="false" outlineLevel="0" collapsed="false">
      <c r="A2" s="0" t="s">
        <v>86</v>
      </c>
      <c r="B2" s="0" t="s">
        <v>78</v>
      </c>
      <c r="C2" s="0" t="s">
        <v>87</v>
      </c>
      <c r="D2" s="0" t="s">
        <v>88</v>
      </c>
      <c r="H2" s="0" t="s">
        <v>86</v>
      </c>
      <c r="I2" s="0" t="s">
        <v>30</v>
      </c>
      <c r="J2" s="0" t="s">
        <v>89</v>
      </c>
      <c r="K2" s="0" t="s">
        <v>90</v>
      </c>
      <c r="L2" s="0" t="s">
        <v>91</v>
      </c>
      <c r="N2" s="0" t="s">
        <v>78</v>
      </c>
      <c r="P2" s="0" t="s">
        <v>92</v>
      </c>
      <c r="R2" s="0" t="s">
        <v>93</v>
      </c>
      <c r="S2" s="0" t="s">
        <v>94</v>
      </c>
      <c r="T2" s="0" t="s">
        <v>95</v>
      </c>
    </row>
    <row r="3" customFormat="false" ht="15" hidden="false" customHeight="false" outlineLevel="0" collapsed="false">
      <c r="A3" s="0" t="s">
        <v>96</v>
      </c>
      <c r="B3" s="0" t="s">
        <v>78</v>
      </c>
      <c r="C3" s="0" t="s">
        <v>87</v>
      </c>
      <c r="D3" s="0" t="s">
        <v>97</v>
      </c>
      <c r="H3" s="0" t="s">
        <v>96</v>
      </c>
      <c r="I3" s="0" t="s">
        <v>98</v>
      </c>
      <c r="J3" s="0" t="s">
        <v>99</v>
      </c>
      <c r="K3" s="0" t="s">
        <v>100</v>
      </c>
      <c r="L3" s="0" t="s">
        <v>101</v>
      </c>
      <c r="N3" s="0" t="s">
        <v>27</v>
      </c>
      <c r="P3" s="0" t="s">
        <v>50</v>
      </c>
      <c r="R3" s="0" t="s">
        <v>102</v>
      </c>
      <c r="S3" s="0" t="s">
        <v>103</v>
      </c>
      <c r="T3" s="0" t="s">
        <v>104</v>
      </c>
    </row>
    <row r="4" customFormat="false" ht="15" hidden="false" customHeight="false" outlineLevel="0" collapsed="false">
      <c r="A4" s="0" t="s">
        <v>105</v>
      </c>
      <c r="B4" s="0" t="s">
        <v>78</v>
      </c>
      <c r="C4" s="0" t="s">
        <v>87</v>
      </c>
      <c r="D4" s="0" t="s">
        <v>106</v>
      </c>
      <c r="H4" s="0" t="s">
        <v>105</v>
      </c>
      <c r="I4" s="0" t="s">
        <v>107</v>
      </c>
      <c r="J4" s="0" t="s">
        <v>108</v>
      </c>
      <c r="K4" s="0" t="s">
        <v>109</v>
      </c>
      <c r="L4" s="0" t="s">
        <v>110</v>
      </c>
      <c r="N4" s="0" t="s">
        <v>79</v>
      </c>
      <c r="P4" s="0" t="s">
        <v>111</v>
      </c>
      <c r="R4" s="0" t="s">
        <v>112</v>
      </c>
      <c r="S4" s="0" t="s">
        <v>113</v>
      </c>
      <c r="T4" s="0" t="s">
        <v>114</v>
      </c>
    </row>
    <row r="5" customFormat="false" ht="15" hidden="false" customHeight="false" outlineLevel="0" collapsed="false">
      <c r="A5" s="0" t="s">
        <v>115</v>
      </c>
      <c r="B5" s="0" t="s">
        <v>78</v>
      </c>
      <c r="C5" s="0" t="s">
        <v>87</v>
      </c>
      <c r="D5" s="0" t="s">
        <v>116</v>
      </c>
      <c r="H5" s="0" t="s">
        <v>115</v>
      </c>
      <c r="I5" s="0" t="s">
        <v>117</v>
      </c>
      <c r="J5" s="0" t="s">
        <v>118</v>
      </c>
      <c r="K5" s="0" t="s">
        <v>119</v>
      </c>
      <c r="L5" s="0" t="s">
        <v>120</v>
      </c>
      <c r="N5" s="0" t="s">
        <v>80</v>
      </c>
      <c r="R5" s="0" t="s">
        <v>121</v>
      </c>
      <c r="S5" s="0" t="s">
        <v>122</v>
      </c>
      <c r="T5" s="0" t="s">
        <v>123</v>
      </c>
    </row>
    <row r="6" customFormat="false" ht="15" hidden="false" customHeight="false" outlineLevel="0" collapsed="false">
      <c r="A6" s="0" t="s">
        <v>124</v>
      </c>
      <c r="B6" s="0" t="s">
        <v>78</v>
      </c>
      <c r="C6" s="0" t="s">
        <v>125</v>
      </c>
      <c r="D6" s="0" t="s">
        <v>126</v>
      </c>
      <c r="H6" s="0" t="s">
        <v>124</v>
      </c>
      <c r="I6" s="0" t="s">
        <v>127</v>
      </c>
      <c r="J6" s="0" t="s">
        <v>128</v>
      </c>
      <c r="K6" s="0" t="s">
        <v>129</v>
      </c>
      <c r="N6" s="0" t="s">
        <v>81</v>
      </c>
      <c r="R6" s="0" t="s">
        <v>130</v>
      </c>
      <c r="S6" s="0" t="s">
        <v>131</v>
      </c>
      <c r="T6" s="0" t="s">
        <v>132</v>
      </c>
    </row>
    <row r="7" customFormat="false" ht="15" hidden="false" customHeight="false" outlineLevel="0" collapsed="false">
      <c r="A7" s="0" t="s">
        <v>133</v>
      </c>
      <c r="B7" s="0" t="s">
        <v>78</v>
      </c>
      <c r="C7" s="0" t="s">
        <v>125</v>
      </c>
      <c r="D7" s="0" t="s">
        <v>134</v>
      </c>
      <c r="H7" s="0" t="s">
        <v>133</v>
      </c>
      <c r="I7" s="0" t="s">
        <v>135</v>
      </c>
      <c r="J7" s="0" t="s">
        <v>136</v>
      </c>
      <c r="K7" s="0" t="s">
        <v>137</v>
      </c>
      <c r="R7" s="0" t="s">
        <v>138</v>
      </c>
      <c r="S7" s="0" t="s">
        <v>139</v>
      </c>
      <c r="T7" s="0" t="s">
        <v>140</v>
      </c>
    </row>
    <row r="8" customFormat="false" ht="15" hidden="false" customHeight="false" outlineLevel="0" collapsed="false">
      <c r="A8" s="0" t="s">
        <v>30</v>
      </c>
      <c r="B8" s="0" t="s">
        <v>27</v>
      </c>
      <c r="C8" s="0" t="s">
        <v>87</v>
      </c>
      <c r="D8" s="0" t="s">
        <v>141</v>
      </c>
      <c r="H8" s="0" t="s">
        <v>120</v>
      </c>
      <c r="I8" s="0" t="s">
        <v>142</v>
      </c>
      <c r="J8" s="0" t="s">
        <v>143</v>
      </c>
      <c r="K8" s="0" t="s">
        <v>144</v>
      </c>
      <c r="R8" s="0" t="s">
        <v>145</v>
      </c>
      <c r="S8" s="0" t="s">
        <v>146</v>
      </c>
      <c r="T8" s="0" t="s">
        <v>147</v>
      </c>
    </row>
    <row r="9" customFormat="false" ht="15" hidden="false" customHeight="false" outlineLevel="0" collapsed="false">
      <c r="A9" s="0" t="s">
        <v>98</v>
      </c>
      <c r="B9" s="0" t="s">
        <v>27</v>
      </c>
      <c r="C9" s="0" t="s">
        <v>87</v>
      </c>
      <c r="D9" s="0" t="s">
        <v>148</v>
      </c>
      <c r="E9" s="0" t="s">
        <v>149</v>
      </c>
      <c r="I9" s="0" t="s">
        <v>150</v>
      </c>
      <c r="J9" s="0" t="s">
        <v>120</v>
      </c>
      <c r="K9" s="0" t="s">
        <v>151</v>
      </c>
      <c r="R9" s="0" t="s">
        <v>152</v>
      </c>
      <c r="S9" s="0" t="s">
        <v>153</v>
      </c>
      <c r="T9" s="0" t="s">
        <v>154</v>
      </c>
    </row>
    <row r="10" customFormat="false" ht="15" hidden="false" customHeight="false" outlineLevel="0" collapsed="false">
      <c r="A10" s="0" t="s">
        <v>107</v>
      </c>
      <c r="B10" s="0" t="s">
        <v>27</v>
      </c>
      <c r="C10" s="0" t="s">
        <v>87</v>
      </c>
      <c r="D10" s="0" t="s">
        <v>155</v>
      </c>
      <c r="I10" s="0" t="s">
        <v>156</v>
      </c>
      <c r="K10" s="0" t="s">
        <v>157</v>
      </c>
      <c r="R10" s="0" t="s">
        <v>158</v>
      </c>
      <c r="S10" s="0" t="s">
        <v>159</v>
      </c>
      <c r="T10" s="0" t="s">
        <v>160</v>
      </c>
    </row>
    <row r="11" customFormat="false" ht="15" hidden="false" customHeight="false" outlineLevel="0" collapsed="false">
      <c r="A11" s="0" t="s">
        <v>117</v>
      </c>
      <c r="B11" s="0" t="s">
        <v>27</v>
      </c>
      <c r="C11" s="0" t="s">
        <v>87</v>
      </c>
      <c r="D11" s="0" t="s">
        <v>161</v>
      </c>
      <c r="I11" s="0" t="s">
        <v>162</v>
      </c>
      <c r="K11" s="0" t="s">
        <v>163</v>
      </c>
      <c r="R11" s="0" t="s">
        <v>164</v>
      </c>
      <c r="S11" s="0" t="s">
        <v>165</v>
      </c>
      <c r="T11" s="0" t="s">
        <v>166</v>
      </c>
    </row>
    <row r="12" customFormat="false" ht="15" hidden="false" customHeight="false" outlineLevel="0" collapsed="false">
      <c r="A12" s="0" t="s">
        <v>127</v>
      </c>
      <c r="B12" s="0" t="s">
        <v>27</v>
      </c>
      <c r="C12" s="0" t="s">
        <v>87</v>
      </c>
      <c r="D12" s="0" t="s">
        <v>167</v>
      </c>
      <c r="I12" s="0" t="s">
        <v>168</v>
      </c>
      <c r="K12" s="0" t="s">
        <v>169</v>
      </c>
      <c r="R12" s="0" t="s">
        <v>170</v>
      </c>
      <c r="S12" s="0" t="s">
        <v>171</v>
      </c>
      <c r="T12" s="0" t="s">
        <v>172</v>
      </c>
    </row>
    <row r="13" customFormat="false" ht="15" hidden="false" customHeight="false" outlineLevel="0" collapsed="false">
      <c r="A13" s="0" t="s">
        <v>135</v>
      </c>
      <c r="B13" s="0" t="s">
        <v>27</v>
      </c>
      <c r="C13" s="0" t="s">
        <v>87</v>
      </c>
      <c r="E13" s="0" t="s">
        <v>173</v>
      </c>
      <c r="I13" s="0" t="s">
        <v>174</v>
      </c>
      <c r="K13" s="0" t="s">
        <v>175</v>
      </c>
      <c r="R13" s="0" t="s">
        <v>176</v>
      </c>
      <c r="S13" s="0" t="s">
        <v>177</v>
      </c>
      <c r="T13" s="0" t="s">
        <v>178</v>
      </c>
    </row>
    <row r="14" customFormat="false" ht="15" hidden="false" customHeight="false" outlineLevel="0" collapsed="false">
      <c r="A14" s="0" t="s">
        <v>142</v>
      </c>
      <c r="B14" s="0" t="s">
        <v>27</v>
      </c>
      <c r="C14" s="0" t="s">
        <v>87</v>
      </c>
      <c r="D14" s="0" t="s">
        <v>179</v>
      </c>
      <c r="E14" s="0" t="s">
        <v>180</v>
      </c>
      <c r="I14" s="0" t="s">
        <v>181</v>
      </c>
      <c r="K14" s="0" t="s">
        <v>182</v>
      </c>
      <c r="R14" s="0" t="s">
        <v>183</v>
      </c>
      <c r="S14" s="0" t="s">
        <v>184</v>
      </c>
      <c r="T14" s="0" t="s">
        <v>185</v>
      </c>
    </row>
    <row r="15" customFormat="false" ht="15" hidden="false" customHeight="false" outlineLevel="0" collapsed="false">
      <c r="A15" s="0" t="s">
        <v>150</v>
      </c>
      <c r="B15" s="0" t="s">
        <v>27</v>
      </c>
      <c r="C15" s="0" t="s">
        <v>87</v>
      </c>
      <c r="D15" s="0" t="s">
        <v>186</v>
      </c>
      <c r="E15" s="0" t="s">
        <v>187</v>
      </c>
      <c r="I15" s="0" t="s">
        <v>188</v>
      </c>
      <c r="K15" s="0" t="s">
        <v>189</v>
      </c>
      <c r="R15" s="0" t="s">
        <v>190</v>
      </c>
      <c r="S15" s="0" t="s">
        <v>191</v>
      </c>
      <c r="T15" s="0" t="s">
        <v>192</v>
      </c>
    </row>
    <row r="16" customFormat="false" ht="15" hidden="false" customHeight="false" outlineLevel="0" collapsed="false">
      <c r="A16" s="0" t="s">
        <v>156</v>
      </c>
      <c r="B16" s="0" t="s">
        <v>27</v>
      </c>
      <c r="C16" s="0" t="s">
        <v>87</v>
      </c>
      <c r="D16" s="0" t="s">
        <v>186</v>
      </c>
      <c r="E16" s="0" t="s">
        <v>193</v>
      </c>
      <c r="I16" s="0" t="s">
        <v>194</v>
      </c>
      <c r="K16" s="0" t="s">
        <v>195</v>
      </c>
      <c r="R16" s="0" t="s">
        <v>196</v>
      </c>
      <c r="S16" s="0" t="s">
        <v>153</v>
      </c>
      <c r="T16" s="0" t="s">
        <v>197</v>
      </c>
    </row>
    <row r="17" customFormat="false" ht="15" hidden="false" customHeight="false" outlineLevel="0" collapsed="false">
      <c r="A17" s="0" t="s">
        <v>162</v>
      </c>
      <c r="B17" s="0" t="s">
        <v>27</v>
      </c>
      <c r="C17" s="0" t="s">
        <v>87</v>
      </c>
      <c r="D17" s="0" t="s">
        <v>198</v>
      </c>
      <c r="I17" s="0" t="s">
        <v>199</v>
      </c>
      <c r="K17" s="0" t="s">
        <v>200</v>
      </c>
      <c r="R17" s="0" t="s">
        <v>201</v>
      </c>
      <c r="S17" s="0" t="s">
        <v>202</v>
      </c>
      <c r="T17" s="0" t="s">
        <v>203</v>
      </c>
    </row>
    <row r="18" customFormat="false" ht="15" hidden="false" customHeight="false" outlineLevel="0" collapsed="false">
      <c r="A18" s="0" t="s">
        <v>168</v>
      </c>
      <c r="B18" s="0" t="s">
        <v>27</v>
      </c>
      <c r="C18" s="0" t="s">
        <v>87</v>
      </c>
      <c r="E18" s="0" t="s">
        <v>204</v>
      </c>
      <c r="I18" s="0" t="s">
        <v>205</v>
      </c>
      <c r="K18" s="0" t="s">
        <v>206</v>
      </c>
      <c r="R18" s="0" t="s">
        <v>207</v>
      </c>
      <c r="S18" s="0" t="s">
        <v>208</v>
      </c>
      <c r="T18" s="0" t="s">
        <v>209</v>
      </c>
    </row>
    <row r="19" customFormat="false" ht="15" hidden="false" customHeight="false" outlineLevel="0" collapsed="false">
      <c r="A19" s="0" t="s">
        <v>174</v>
      </c>
      <c r="B19" s="0" t="s">
        <v>27</v>
      </c>
      <c r="C19" s="0" t="s">
        <v>87</v>
      </c>
      <c r="E19" s="0" t="s">
        <v>210</v>
      </c>
      <c r="I19" s="0" t="s">
        <v>211</v>
      </c>
      <c r="K19" s="0" t="s">
        <v>212</v>
      </c>
      <c r="R19" s="0" t="s">
        <v>213</v>
      </c>
      <c r="S19" s="0" t="s">
        <v>171</v>
      </c>
      <c r="T19" s="0" t="s">
        <v>214</v>
      </c>
    </row>
    <row r="20" customFormat="false" ht="15" hidden="false" customHeight="false" outlineLevel="0" collapsed="false">
      <c r="A20" s="0" t="s">
        <v>181</v>
      </c>
      <c r="B20" s="0" t="s">
        <v>27</v>
      </c>
      <c r="C20" s="0" t="s">
        <v>87</v>
      </c>
      <c r="E20" s="0" t="s">
        <v>215</v>
      </c>
      <c r="I20" s="0" t="s">
        <v>216</v>
      </c>
      <c r="K20" s="0" t="s">
        <v>217</v>
      </c>
      <c r="R20" s="0" t="s">
        <v>218</v>
      </c>
      <c r="S20" s="0" t="s">
        <v>219</v>
      </c>
      <c r="T20" s="0" t="s">
        <v>220</v>
      </c>
    </row>
    <row r="21" customFormat="false" ht="15" hidden="false" customHeight="false" outlineLevel="0" collapsed="false">
      <c r="A21" s="0" t="s">
        <v>188</v>
      </c>
      <c r="B21" s="0" t="s">
        <v>27</v>
      </c>
      <c r="C21" s="0" t="s">
        <v>87</v>
      </c>
      <c r="E21" s="0" t="s">
        <v>221</v>
      </c>
      <c r="I21" s="0" t="s">
        <v>222</v>
      </c>
      <c r="K21" s="0" t="s">
        <v>223</v>
      </c>
      <c r="R21" s="0" t="s">
        <v>224</v>
      </c>
      <c r="S21" s="0" t="s">
        <v>184</v>
      </c>
      <c r="T21" s="0" t="s">
        <v>225</v>
      </c>
    </row>
    <row r="22" customFormat="false" ht="15" hidden="false" customHeight="false" outlineLevel="0" collapsed="false">
      <c r="A22" s="0" t="s">
        <v>194</v>
      </c>
      <c r="B22" s="0" t="s">
        <v>27</v>
      </c>
      <c r="C22" s="0" t="s">
        <v>87</v>
      </c>
      <c r="D22" s="0" t="s">
        <v>226</v>
      </c>
      <c r="I22" s="0" t="s">
        <v>227</v>
      </c>
      <c r="K22" s="0" t="s">
        <v>228</v>
      </c>
      <c r="R22" s="0" t="s">
        <v>229</v>
      </c>
      <c r="S22" s="0" t="s">
        <v>191</v>
      </c>
      <c r="T22" s="0" t="s">
        <v>230</v>
      </c>
    </row>
    <row r="23" customFormat="false" ht="15" hidden="false" customHeight="false" outlineLevel="0" collapsed="false">
      <c r="A23" s="0" t="s">
        <v>199</v>
      </c>
      <c r="B23" s="0" t="s">
        <v>27</v>
      </c>
      <c r="C23" s="0" t="s">
        <v>87</v>
      </c>
      <c r="E23" s="0" t="s">
        <v>231</v>
      </c>
      <c r="I23" s="0" t="s">
        <v>232</v>
      </c>
      <c r="K23" s="0" t="s">
        <v>233</v>
      </c>
      <c r="R23" s="0" t="s">
        <v>234</v>
      </c>
      <c r="S23" s="0" t="s">
        <v>153</v>
      </c>
      <c r="T23" s="0" t="s">
        <v>235</v>
      </c>
    </row>
    <row r="24" customFormat="false" ht="15" hidden="false" customHeight="false" outlineLevel="0" collapsed="false">
      <c r="A24" s="0" t="s">
        <v>205</v>
      </c>
      <c r="B24" s="0" t="s">
        <v>27</v>
      </c>
      <c r="C24" s="0" t="s">
        <v>87</v>
      </c>
      <c r="E24" s="0" t="s">
        <v>236</v>
      </c>
      <c r="I24" s="0" t="s">
        <v>237</v>
      </c>
      <c r="K24" s="0" t="s">
        <v>238</v>
      </c>
      <c r="R24" s="0" t="s">
        <v>239</v>
      </c>
      <c r="S24" s="0" t="s">
        <v>240</v>
      </c>
      <c r="T24" s="0" t="s">
        <v>241</v>
      </c>
    </row>
    <row r="25" customFormat="false" ht="15" hidden="false" customHeight="false" outlineLevel="0" collapsed="false">
      <c r="A25" s="0" t="s">
        <v>211</v>
      </c>
      <c r="B25" s="0" t="s">
        <v>27</v>
      </c>
      <c r="C25" s="0" t="s">
        <v>87</v>
      </c>
      <c r="E25" s="0" t="s">
        <v>242</v>
      </c>
      <c r="I25" s="0" t="s">
        <v>243</v>
      </c>
      <c r="K25" s="0" t="s">
        <v>244</v>
      </c>
      <c r="R25" s="0" t="s">
        <v>245</v>
      </c>
      <c r="S25" s="0" t="s">
        <v>246</v>
      </c>
      <c r="T25" s="0" t="s">
        <v>247</v>
      </c>
    </row>
    <row r="26" customFormat="false" ht="15" hidden="false" customHeight="false" outlineLevel="0" collapsed="false">
      <c r="A26" s="0" t="s">
        <v>216</v>
      </c>
      <c r="B26" s="0" t="s">
        <v>27</v>
      </c>
      <c r="C26" s="0" t="s">
        <v>87</v>
      </c>
      <c r="D26" s="0" t="s">
        <v>248</v>
      </c>
      <c r="E26" s="0" t="s">
        <v>249</v>
      </c>
      <c r="I26" s="0" t="s">
        <v>120</v>
      </c>
      <c r="K26" s="0" t="s">
        <v>250</v>
      </c>
      <c r="R26" s="0" t="s">
        <v>251</v>
      </c>
      <c r="S26" s="0" t="s">
        <v>252</v>
      </c>
      <c r="T26" s="0" t="s">
        <v>253</v>
      </c>
    </row>
    <row r="27" customFormat="false" ht="15" hidden="false" customHeight="false" outlineLevel="0" collapsed="false">
      <c r="A27" s="0" t="s">
        <v>222</v>
      </c>
      <c r="B27" s="0" t="s">
        <v>27</v>
      </c>
      <c r="C27" s="0" t="s">
        <v>254</v>
      </c>
      <c r="E27" s="0" t="s">
        <v>255</v>
      </c>
      <c r="K27" s="0" t="s">
        <v>256</v>
      </c>
      <c r="R27" s="0" t="s">
        <v>257</v>
      </c>
      <c r="S27" s="0" t="s">
        <v>258</v>
      </c>
      <c r="T27" s="0" t="s">
        <v>259</v>
      </c>
    </row>
    <row r="28" customFormat="false" ht="15" hidden="false" customHeight="false" outlineLevel="0" collapsed="false">
      <c r="A28" s="0" t="s">
        <v>227</v>
      </c>
      <c r="B28" s="0" t="s">
        <v>27</v>
      </c>
      <c r="C28" s="0" t="s">
        <v>260</v>
      </c>
      <c r="D28" s="0" t="s">
        <v>261</v>
      </c>
      <c r="K28" s="0" t="s">
        <v>262</v>
      </c>
      <c r="R28" s="0" t="s">
        <v>263</v>
      </c>
      <c r="S28" s="0" t="s">
        <v>264</v>
      </c>
      <c r="T28" s="0" t="s">
        <v>265</v>
      </c>
    </row>
    <row r="29" customFormat="false" ht="15" hidden="false" customHeight="false" outlineLevel="0" collapsed="false">
      <c r="A29" s="0" t="s">
        <v>232</v>
      </c>
      <c r="B29" s="0" t="s">
        <v>27</v>
      </c>
      <c r="C29" s="0" t="s">
        <v>260</v>
      </c>
      <c r="D29" s="0" t="s">
        <v>266</v>
      </c>
      <c r="K29" s="0" t="s">
        <v>267</v>
      </c>
      <c r="R29" s="0" t="s">
        <v>268</v>
      </c>
      <c r="S29" s="0" t="s">
        <v>269</v>
      </c>
      <c r="T29" s="0" t="s">
        <v>270</v>
      </c>
    </row>
    <row r="30" customFormat="false" ht="15" hidden="false" customHeight="false" outlineLevel="0" collapsed="false">
      <c r="A30" s="0" t="s">
        <v>237</v>
      </c>
      <c r="B30" s="0" t="s">
        <v>27</v>
      </c>
      <c r="C30" s="0" t="s">
        <v>125</v>
      </c>
      <c r="D30" s="0" t="s">
        <v>271</v>
      </c>
      <c r="E30" s="0" t="s">
        <v>272</v>
      </c>
      <c r="K30" s="0" t="s">
        <v>273</v>
      </c>
      <c r="R30" s="0" t="s">
        <v>274</v>
      </c>
      <c r="S30" s="0" t="s">
        <v>153</v>
      </c>
      <c r="T30" s="0" t="s">
        <v>275</v>
      </c>
    </row>
    <row r="31" customFormat="false" ht="15" hidden="false" customHeight="false" outlineLevel="0" collapsed="false">
      <c r="A31" s="0" t="s">
        <v>243</v>
      </c>
      <c r="B31" s="0" t="s">
        <v>27</v>
      </c>
      <c r="C31" s="0" t="s">
        <v>125</v>
      </c>
      <c r="D31" s="0" t="s">
        <v>276</v>
      </c>
      <c r="K31" s="0" t="s">
        <v>277</v>
      </c>
      <c r="R31" s="0" t="s">
        <v>278</v>
      </c>
      <c r="S31" s="0" t="s">
        <v>279</v>
      </c>
      <c r="T31" s="0" t="s">
        <v>280</v>
      </c>
    </row>
    <row r="32" customFormat="false" ht="15" hidden="false" customHeight="false" outlineLevel="0" collapsed="false">
      <c r="A32" s="0" t="s">
        <v>90</v>
      </c>
      <c r="B32" s="0" t="s">
        <v>80</v>
      </c>
      <c r="C32" s="0" t="s">
        <v>87</v>
      </c>
      <c r="D32" s="0" t="s">
        <v>281</v>
      </c>
      <c r="E32" s="0" t="s">
        <v>282</v>
      </c>
      <c r="K32" s="0" t="s">
        <v>283</v>
      </c>
      <c r="R32" s="0" t="s">
        <v>284</v>
      </c>
      <c r="S32" s="0" t="s">
        <v>285</v>
      </c>
      <c r="T32" s="0" t="s">
        <v>286</v>
      </c>
    </row>
    <row r="33" customFormat="false" ht="15" hidden="false" customHeight="false" outlineLevel="0" collapsed="false">
      <c r="A33" s="0" t="s">
        <v>100</v>
      </c>
      <c r="B33" s="0" t="s">
        <v>80</v>
      </c>
      <c r="C33" s="0" t="s">
        <v>87</v>
      </c>
      <c r="D33" s="0" t="s">
        <v>287</v>
      </c>
      <c r="K33" s="0" t="s">
        <v>288</v>
      </c>
      <c r="R33" s="0" t="s">
        <v>289</v>
      </c>
      <c r="S33" s="0" t="s">
        <v>290</v>
      </c>
      <c r="T33" s="0" t="s">
        <v>291</v>
      </c>
    </row>
    <row r="34" customFormat="false" ht="15" hidden="false" customHeight="false" outlineLevel="0" collapsed="false">
      <c r="A34" s="0" t="s">
        <v>109</v>
      </c>
      <c r="B34" s="0" t="s">
        <v>80</v>
      </c>
      <c r="C34" s="0" t="s">
        <v>87</v>
      </c>
      <c r="D34" s="0" t="s">
        <v>292</v>
      </c>
      <c r="K34" s="0" t="s">
        <v>293</v>
      </c>
      <c r="R34" s="0" t="s">
        <v>294</v>
      </c>
      <c r="S34" s="0" t="s">
        <v>295</v>
      </c>
      <c r="T34" s="0" t="s">
        <v>296</v>
      </c>
    </row>
    <row r="35" customFormat="false" ht="15" hidden="false" customHeight="false" outlineLevel="0" collapsed="false">
      <c r="A35" s="0" t="s">
        <v>119</v>
      </c>
      <c r="B35" s="0" t="s">
        <v>80</v>
      </c>
      <c r="C35" s="0" t="s">
        <v>87</v>
      </c>
      <c r="D35" s="0" t="s">
        <v>297</v>
      </c>
      <c r="K35" s="0" t="s">
        <v>298</v>
      </c>
      <c r="R35" s="0" t="s">
        <v>299</v>
      </c>
      <c r="S35" s="0" t="s">
        <v>300</v>
      </c>
      <c r="T35" s="0" t="s">
        <v>301</v>
      </c>
    </row>
    <row r="36" customFormat="false" ht="15" hidden="false" customHeight="false" outlineLevel="0" collapsed="false">
      <c r="A36" s="0" t="s">
        <v>129</v>
      </c>
      <c r="B36" s="0" t="s">
        <v>80</v>
      </c>
      <c r="C36" s="0" t="s">
        <v>87</v>
      </c>
      <c r="D36" s="0" t="s">
        <v>302</v>
      </c>
      <c r="K36" s="0" t="s">
        <v>303</v>
      </c>
      <c r="R36" s="0" t="s">
        <v>304</v>
      </c>
      <c r="S36" s="0" t="s">
        <v>269</v>
      </c>
      <c r="T36" s="0" t="s">
        <v>305</v>
      </c>
    </row>
    <row r="37" customFormat="false" ht="15" hidden="false" customHeight="false" outlineLevel="0" collapsed="false">
      <c r="A37" s="0" t="s">
        <v>137</v>
      </c>
      <c r="B37" s="0" t="s">
        <v>80</v>
      </c>
      <c r="C37" s="0" t="s">
        <v>87</v>
      </c>
      <c r="E37" s="0" t="s">
        <v>173</v>
      </c>
      <c r="K37" s="0" t="s">
        <v>306</v>
      </c>
    </row>
    <row r="38" customFormat="false" ht="15" hidden="false" customHeight="false" outlineLevel="0" collapsed="false">
      <c r="A38" s="0" t="s">
        <v>144</v>
      </c>
      <c r="B38" s="0" t="s">
        <v>80</v>
      </c>
      <c r="C38" s="0" t="s">
        <v>87</v>
      </c>
      <c r="E38" s="0" t="s">
        <v>307</v>
      </c>
      <c r="K38" s="0" t="s">
        <v>308</v>
      </c>
    </row>
    <row r="39" customFormat="false" ht="15" hidden="false" customHeight="false" outlineLevel="0" collapsed="false">
      <c r="A39" s="0" t="s">
        <v>151</v>
      </c>
      <c r="B39" s="0" t="s">
        <v>80</v>
      </c>
      <c r="C39" s="0" t="s">
        <v>87</v>
      </c>
      <c r="D39" s="0" t="s">
        <v>309</v>
      </c>
      <c r="K39" s="0" t="s">
        <v>120</v>
      </c>
    </row>
    <row r="40" customFormat="false" ht="15" hidden="false" customHeight="false" outlineLevel="0" collapsed="false">
      <c r="A40" s="0" t="s">
        <v>157</v>
      </c>
      <c r="B40" s="0" t="s">
        <v>80</v>
      </c>
      <c r="C40" s="0" t="s">
        <v>87</v>
      </c>
      <c r="D40" s="0" t="s">
        <v>186</v>
      </c>
      <c r="E40" s="0" t="s">
        <v>193</v>
      </c>
    </row>
    <row r="41" customFormat="false" ht="15" hidden="false" customHeight="false" outlineLevel="0" collapsed="false">
      <c r="A41" s="0" t="s">
        <v>163</v>
      </c>
      <c r="B41" s="0" t="s">
        <v>80</v>
      </c>
      <c r="C41" s="0" t="s">
        <v>87</v>
      </c>
      <c r="E41" s="0" t="s">
        <v>310</v>
      </c>
    </row>
    <row r="42" customFormat="false" ht="15" hidden="false" customHeight="false" outlineLevel="0" collapsed="false">
      <c r="A42" s="0" t="s">
        <v>169</v>
      </c>
      <c r="B42" s="0" t="s">
        <v>80</v>
      </c>
      <c r="C42" s="0" t="s">
        <v>87</v>
      </c>
      <c r="D42" s="0" t="s">
        <v>186</v>
      </c>
      <c r="E42" s="0" t="s">
        <v>311</v>
      </c>
    </row>
    <row r="43" customFormat="false" ht="15" hidden="false" customHeight="false" outlineLevel="0" collapsed="false">
      <c r="A43" s="0" t="s">
        <v>175</v>
      </c>
      <c r="B43" s="0" t="s">
        <v>80</v>
      </c>
      <c r="C43" s="0" t="s">
        <v>87</v>
      </c>
      <c r="D43" s="0" t="s">
        <v>186</v>
      </c>
      <c r="E43" s="0" t="s">
        <v>312</v>
      </c>
    </row>
    <row r="44" customFormat="false" ht="15" hidden="false" customHeight="false" outlineLevel="0" collapsed="false">
      <c r="A44" s="0" t="s">
        <v>182</v>
      </c>
      <c r="B44" s="0" t="s">
        <v>80</v>
      </c>
      <c r="C44" s="0" t="s">
        <v>87</v>
      </c>
      <c r="D44" s="0" t="s">
        <v>186</v>
      </c>
      <c r="E44" s="0" t="s">
        <v>313</v>
      </c>
    </row>
    <row r="45" customFormat="false" ht="15" hidden="false" customHeight="false" outlineLevel="0" collapsed="false">
      <c r="A45" s="0" t="s">
        <v>189</v>
      </c>
      <c r="B45" s="0" t="s">
        <v>80</v>
      </c>
      <c r="C45" s="0" t="s">
        <v>87</v>
      </c>
      <c r="D45" s="0" t="s">
        <v>186</v>
      </c>
      <c r="E45" s="0" t="s">
        <v>314</v>
      </c>
    </row>
    <row r="46" customFormat="false" ht="15" hidden="false" customHeight="false" outlineLevel="0" collapsed="false">
      <c r="A46" s="0" t="s">
        <v>195</v>
      </c>
      <c r="B46" s="0" t="s">
        <v>80</v>
      </c>
      <c r="C46" s="0" t="s">
        <v>87</v>
      </c>
      <c r="E46" s="0" t="s">
        <v>315</v>
      </c>
    </row>
    <row r="47" customFormat="false" ht="15" hidden="false" customHeight="false" outlineLevel="0" collapsed="false">
      <c r="A47" s="0" t="s">
        <v>200</v>
      </c>
      <c r="B47" s="0" t="s">
        <v>80</v>
      </c>
      <c r="C47" s="0" t="s">
        <v>87</v>
      </c>
      <c r="E47" s="0" t="s">
        <v>204</v>
      </c>
    </row>
    <row r="48" customFormat="false" ht="15" hidden="false" customHeight="false" outlineLevel="0" collapsed="false">
      <c r="A48" s="0" t="s">
        <v>206</v>
      </c>
      <c r="B48" s="0" t="s">
        <v>80</v>
      </c>
      <c r="C48" s="0" t="s">
        <v>87</v>
      </c>
      <c r="E48" s="0" t="s">
        <v>210</v>
      </c>
    </row>
    <row r="49" customFormat="false" ht="15" hidden="false" customHeight="false" outlineLevel="0" collapsed="false">
      <c r="A49" s="0" t="s">
        <v>212</v>
      </c>
      <c r="B49" s="0" t="s">
        <v>80</v>
      </c>
      <c r="C49" s="0" t="s">
        <v>87</v>
      </c>
      <c r="E49" s="0" t="s">
        <v>316</v>
      </c>
    </row>
    <row r="50" customFormat="false" ht="15" hidden="false" customHeight="false" outlineLevel="0" collapsed="false">
      <c r="A50" s="0" t="s">
        <v>217</v>
      </c>
      <c r="B50" s="0" t="s">
        <v>80</v>
      </c>
      <c r="C50" s="0" t="s">
        <v>87</v>
      </c>
      <c r="D50" s="0" t="s">
        <v>226</v>
      </c>
      <c r="E50" s="0" t="s">
        <v>317</v>
      </c>
    </row>
    <row r="51" customFormat="false" ht="15" hidden="false" customHeight="false" outlineLevel="0" collapsed="false">
      <c r="A51" s="0" t="s">
        <v>223</v>
      </c>
      <c r="B51" s="0" t="s">
        <v>80</v>
      </c>
      <c r="C51" s="0" t="s">
        <v>87</v>
      </c>
      <c r="E51" s="0" t="s">
        <v>318</v>
      </c>
    </row>
    <row r="52" customFormat="false" ht="15" hidden="false" customHeight="false" outlineLevel="0" collapsed="false">
      <c r="A52" s="0" t="s">
        <v>228</v>
      </c>
      <c r="B52" s="0" t="s">
        <v>80</v>
      </c>
      <c r="C52" s="0" t="s">
        <v>87</v>
      </c>
      <c r="D52" s="0" t="s">
        <v>248</v>
      </c>
    </row>
    <row r="53" customFormat="false" ht="15" hidden="false" customHeight="false" outlineLevel="0" collapsed="false">
      <c r="A53" s="0" t="s">
        <v>233</v>
      </c>
      <c r="B53" s="0" t="s">
        <v>80</v>
      </c>
      <c r="C53" s="0" t="s">
        <v>87</v>
      </c>
      <c r="D53" s="0" t="s">
        <v>319</v>
      </c>
      <c r="E53" s="0" t="s">
        <v>320</v>
      </c>
    </row>
    <row r="54" customFormat="false" ht="15" hidden="false" customHeight="false" outlineLevel="0" collapsed="false">
      <c r="A54" s="0" t="s">
        <v>238</v>
      </c>
      <c r="B54" s="0" t="s">
        <v>80</v>
      </c>
      <c r="C54" s="0" t="s">
        <v>87</v>
      </c>
      <c r="D54" s="0" t="s">
        <v>321</v>
      </c>
      <c r="E54" s="0" t="s">
        <v>322</v>
      </c>
    </row>
    <row r="55" customFormat="false" ht="15" hidden="false" customHeight="false" outlineLevel="0" collapsed="false">
      <c r="A55" s="0" t="s">
        <v>244</v>
      </c>
      <c r="B55" s="0" t="s">
        <v>80</v>
      </c>
      <c r="C55" s="0" t="s">
        <v>87</v>
      </c>
      <c r="E55" s="0" t="s">
        <v>323</v>
      </c>
    </row>
    <row r="56" customFormat="false" ht="15" hidden="false" customHeight="false" outlineLevel="0" collapsed="false">
      <c r="A56" s="0" t="s">
        <v>250</v>
      </c>
      <c r="B56" s="0" t="s">
        <v>80</v>
      </c>
      <c r="C56" s="0" t="s">
        <v>87</v>
      </c>
      <c r="D56" s="0" t="s">
        <v>324</v>
      </c>
      <c r="E56" s="0" t="s">
        <v>325</v>
      </c>
    </row>
    <row r="57" customFormat="false" ht="15" hidden="false" customHeight="false" outlineLevel="0" collapsed="false">
      <c r="A57" s="0" t="s">
        <v>256</v>
      </c>
      <c r="B57" s="0" t="s">
        <v>80</v>
      </c>
      <c r="C57" s="0" t="s">
        <v>87</v>
      </c>
      <c r="D57" s="0" t="s">
        <v>326</v>
      </c>
    </row>
    <row r="58" customFormat="false" ht="15" hidden="false" customHeight="false" outlineLevel="0" collapsed="false">
      <c r="A58" s="0" t="s">
        <v>262</v>
      </c>
      <c r="B58" s="0" t="s">
        <v>80</v>
      </c>
      <c r="C58" s="0" t="s">
        <v>87</v>
      </c>
      <c r="D58" s="0" t="s">
        <v>161</v>
      </c>
    </row>
    <row r="59" customFormat="false" ht="15" hidden="false" customHeight="false" outlineLevel="0" collapsed="false">
      <c r="A59" s="0" t="s">
        <v>267</v>
      </c>
      <c r="B59" s="0" t="s">
        <v>80</v>
      </c>
      <c r="C59" s="0" t="s">
        <v>87</v>
      </c>
      <c r="D59" s="0" t="s">
        <v>327</v>
      </c>
    </row>
    <row r="60" customFormat="false" ht="15" hidden="false" customHeight="false" outlineLevel="0" collapsed="false">
      <c r="A60" s="0" t="s">
        <v>273</v>
      </c>
      <c r="B60" s="0" t="s">
        <v>80</v>
      </c>
      <c r="C60" s="0" t="s">
        <v>87</v>
      </c>
      <c r="D60" s="0" t="s">
        <v>328</v>
      </c>
    </row>
    <row r="61" customFormat="false" ht="15" hidden="false" customHeight="false" outlineLevel="0" collapsed="false">
      <c r="A61" s="0" t="s">
        <v>277</v>
      </c>
      <c r="B61" s="0" t="s">
        <v>80</v>
      </c>
      <c r="C61" s="0" t="s">
        <v>87</v>
      </c>
      <c r="D61" s="0" t="s">
        <v>328</v>
      </c>
    </row>
    <row r="62" customFormat="false" ht="15" hidden="false" customHeight="false" outlineLevel="0" collapsed="false">
      <c r="A62" s="0" t="s">
        <v>283</v>
      </c>
      <c r="B62" s="0" t="s">
        <v>80</v>
      </c>
      <c r="C62" s="0" t="s">
        <v>254</v>
      </c>
      <c r="D62" s="0" t="s">
        <v>329</v>
      </c>
      <c r="E62" s="0" t="s">
        <v>149</v>
      </c>
    </row>
    <row r="63" customFormat="false" ht="15" hidden="false" customHeight="false" outlineLevel="0" collapsed="false">
      <c r="A63" s="0" t="s">
        <v>288</v>
      </c>
      <c r="B63" s="0" t="s">
        <v>80</v>
      </c>
      <c r="C63" s="0" t="s">
        <v>254</v>
      </c>
      <c r="D63" s="0" t="s">
        <v>330</v>
      </c>
      <c r="E63" s="0" t="s">
        <v>331</v>
      </c>
    </row>
    <row r="64" customFormat="false" ht="15" hidden="false" customHeight="false" outlineLevel="0" collapsed="false">
      <c r="A64" s="0" t="s">
        <v>293</v>
      </c>
      <c r="B64" s="0" t="s">
        <v>80</v>
      </c>
      <c r="C64" s="0" t="s">
        <v>254</v>
      </c>
      <c r="D64" s="0" t="s">
        <v>332</v>
      </c>
      <c r="E64" s="0" t="s">
        <v>333</v>
      </c>
    </row>
    <row r="65" customFormat="false" ht="15" hidden="false" customHeight="false" outlineLevel="0" collapsed="false">
      <c r="A65" s="0" t="s">
        <v>298</v>
      </c>
      <c r="B65" s="0" t="s">
        <v>80</v>
      </c>
      <c r="C65" s="0" t="s">
        <v>260</v>
      </c>
      <c r="D65" s="0" t="s">
        <v>261</v>
      </c>
    </row>
    <row r="66" customFormat="false" ht="15" hidden="false" customHeight="false" outlineLevel="0" collapsed="false">
      <c r="A66" s="0" t="s">
        <v>303</v>
      </c>
      <c r="B66" s="0" t="s">
        <v>80</v>
      </c>
      <c r="C66" s="0" t="s">
        <v>260</v>
      </c>
      <c r="D66" s="0" t="s">
        <v>261</v>
      </c>
    </row>
    <row r="67" customFormat="false" ht="15" hidden="false" customHeight="false" outlineLevel="0" collapsed="false">
      <c r="A67" s="0" t="s">
        <v>306</v>
      </c>
      <c r="B67" s="0" t="s">
        <v>80</v>
      </c>
      <c r="C67" s="0" t="s">
        <v>125</v>
      </c>
      <c r="D67" s="0" t="s">
        <v>334</v>
      </c>
      <c r="E67" s="0" t="s">
        <v>335</v>
      </c>
    </row>
    <row r="68" customFormat="false" ht="15" hidden="false" customHeight="false" outlineLevel="0" collapsed="false">
      <c r="A68" s="0" t="s">
        <v>308</v>
      </c>
      <c r="B68" s="0" t="s">
        <v>80</v>
      </c>
      <c r="C68" s="0" t="s">
        <v>125</v>
      </c>
      <c r="D68" s="0" t="s">
        <v>336</v>
      </c>
      <c r="E68" s="0" t="s">
        <v>337</v>
      </c>
    </row>
    <row r="69" customFormat="false" ht="15" hidden="false" customHeight="false" outlineLevel="0" collapsed="false">
      <c r="A69" s="0" t="s">
        <v>89</v>
      </c>
      <c r="B69" s="0" t="s">
        <v>79</v>
      </c>
      <c r="C69" s="0" t="s">
        <v>87</v>
      </c>
      <c r="D69" s="0" t="s">
        <v>186</v>
      </c>
      <c r="E69" s="0" t="s">
        <v>187</v>
      </c>
    </row>
    <row r="70" customFormat="false" ht="15" hidden="false" customHeight="false" outlineLevel="0" collapsed="false">
      <c r="A70" s="0" t="s">
        <v>99</v>
      </c>
      <c r="B70" s="0" t="s">
        <v>79</v>
      </c>
      <c r="C70" s="0" t="s">
        <v>87</v>
      </c>
      <c r="E70" s="0" t="s">
        <v>204</v>
      </c>
    </row>
    <row r="71" customFormat="false" ht="15" hidden="false" customHeight="false" outlineLevel="0" collapsed="false">
      <c r="A71" s="0" t="s">
        <v>108</v>
      </c>
      <c r="B71" s="0" t="s">
        <v>79</v>
      </c>
      <c r="C71" s="0" t="s">
        <v>87</v>
      </c>
      <c r="E71" s="0" t="s">
        <v>315</v>
      </c>
    </row>
    <row r="72" customFormat="false" ht="15" hidden="false" customHeight="false" outlineLevel="0" collapsed="false">
      <c r="A72" s="0" t="s">
        <v>118</v>
      </c>
      <c r="B72" s="0" t="s">
        <v>79</v>
      </c>
      <c r="C72" s="0" t="s">
        <v>87</v>
      </c>
      <c r="D72" s="0" t="s">
        <v>248</v>
      </c>
      <c r="E72" s="0" t="s">
        <v>338</v>
      </c>
    </row>
    <row r="73" customFormat="false" ht="15" hidden="false" customHeight="false" outlineLevel="0" collapsed="false">
      <c r="A73" s="0" t="s">
        <v>128</v>
      </c>
      <c r="B73" s="0" t="s">
        <v>79</v>
      </c>
      <c r="C73" s="0" t="s">
        <v>87</v>
      </c>
      <c r="D73" s="0" t="s">
        <v>186</v>
      </c>
      <c r="E73" s="0" t="s">
        <v>339</v>
      </c>
    </row>
    <row r="74" customFormat="false" ht="15" hidden="false" customHeight="false" outlineLevel="0" collapsed="false">
      <c r="A74" s="0" t="s">
        <v>136</v>
      </c>
      <c r="B74" s="0" t="s">
        <v>79</v>
      </c>
      <c r="C74" s="0" t="s">
        <v>87</v>
      </c>
      <c r="D74" s="0" t="s">
        <v>186</v>
      </c>
      <c r="E74" s="0" t="s">
        <v>314</v>
      </c>
    </row>
    <row r="75" customFormat="false" ht="15" hidden="false" customHeight="false" outlineLevel="0" collapsed="false">
      <c r="A75" s="0" t="s">
        <v>143</v>
      </c>
      <c r="B75" s="0" t="s">
        <v>79</v>
      </c>
      <c r="C75" s="0" t="s">
        <v>87</v>
      </c>
      <c r="E75" s="0" t="s">
        <v>210</v>
      </c>
    </row>
    <row r="76" customFormat="false" ht="15" hidden="false" customHeight="false" outlineLevel="0" collapsed="false">
      <c r="A76" s="0" t="s">
        <v>91</v>
      </c>
      <c r="B76" s="0" t="s">
        <v>81</v>
      </c>
      <c r="C76" s="0" t="s">
        <v>87</v>
      </c>
      <c r="D76" s="0" t="s">
        <v>340</v>
      </c>
    </row>
    <row r="77" customFormat="false" ht="15" hidden="false" customHeight="false" outlineLevel="0" collapsed="false">
      <c r="A77" s="0" t="s">
        <v>101</v>
      </c>
      <c r="B77" s="0" t="s">
        <v>81</v>
      </c>
      <c r="C77" s="0" t="s">
        <v>87</v>
      </c>
      <c r="E77" s="0" t="s">
        <v>341</v>
      </c>
    </row>
    <row r="78" customFormat="false" ht="15" hidden="false" customHeight="false" outlineLevel="0" collapsed="false">
      <c r="A78" s="0" t="s">
        <v>110</v>
      </c>
      <c r="B78" s="0" t="s">
        <v>81</v>
      </c>
    </row>
    <row r="79" customFormat="false" ht="15" hidden="false" customHeight="false" outlineLevel="0" collapsed="false">
      <c r="A79" s="0" t="s">
        <v>120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LibreOffice/26.2.4.2$Linux_X86_64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2026-07-22T11:20:46Z</dcterms:created>
  <dc:creator>Sameer Khairkar</dc:creator>
  <dc:description>Built by Sameer Khairkar - sameerkhairkar.com</dc:description>
  <dc:language>en-US</dc:language>
  <cp:lastModifiedBy>Sameer Khairkar</cp:lastModifiedBy>
  <dcterms:modified xsi:type="dcterms:W3CDTF">2026-07-22T11:20:46Z</dcterms:modified>
  <cp:revision>0</cp:revision>
  <dc:subject>DORA required documentation, from the BaFin overview</dc:subject>
  <dc:title>DORA documentation builder</dc:title>
</cp:coreProperties>
</file>

<file path=docProps/custom.xml><?xml version="1.0" encoding="utf-8"?>
<Properties xmlns="http://schemas.openxmlformats.org/officeDocument/2006/custom-properties" xmlns:vt="http://schemas.openxmlformats.org/officeDocument/2006/docPropsVTypes"/>
</file>